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Curso 2017-2018\Sociales\"/>
    </mc:Choice>
  </mc:AlternateContent>
  <bookViews>
    <workbookView xWindow="0" yWindow="0" windowWidth="6585" windowHeight="6750" tabRatio="699"/>
  </bookViews>
  <sheets>
    <sheet name="Conocimiento ganado" sheetId="1" r:id="rId1"/>
    <sheet name="Rúbrica personal" sheetId="2" r:id="rId2"/>
    <sheet name="Rúbrica grupal" sheetId="3" r:id="rId3"/>
    <sheet name="Rúbrica producto final" sheetId="4" r:id="rId4"/>
    <sheet name="Resultados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6" l="1"/>
  <c r="F8" i="6"/>
  <c r="F6" i="6"/>
  <c r="F10" i="6"/>
  <c r="F35" i="6" l="1"/>
  <c r="F36" i="6"/>
  <c r="F34" i="6"/>
  <c r="F31" i="6"/>
  <c r="F32" i="6"/>
  <c r="F30" i="6"/>
  <c r="F12" i="6"/>
  <c r="J12" i="3" l="1"/>
  <c r="J29" i="3"/>
  <c r="J30" i="3"/>
  <c r="J31" i="3"/>
  <c r="J32" i="3"/>
  <c r="J33" i="3"/>
  <c r="J34" i="3"/>
  <c r="J35" i="3"/>
  <c r="J36" i="3"/>
  <c r="M12" i="2"/>
  <c r="M24" i="2"/>
  <c r="M29" i="2"/>
  <c r="M30" i="2"/>
  <c r="M31" i="2"/>
  <c r="M32" i="2"/>
  <c r="M33" i="2"/>
  <c r="M34" i="2"/>
  <c r="M35" i="2"/>
  <c r="M36" i="2"/>
  <c r="B36" i="4"/>
  <c r="B35" i="4"/>
  <c r="B34" i="4"/>
  <c r="B33" i="4"/>
  <c r="B32" i="4"/>
  <c r="B31" i="4"/>
  <c r="B30" i="4"/>
  <c r="B29" i="4"/>
  <c r="B28" i="4"/>
  <c r="B27" i="4"/>
  <c r="B26" i="4"/>
  <c r="B25" i="4"/>
  <c r="G32" i="6"/>
  <c r="C6" i="6"/>
  <c r="C7" i="6"/>
  <c r="C8" i="6"/>
  <c r="C9" i="6"/>
  <c r="C10" i="6"/>
  <c r="C11" i="6"/>
  <c r="C12" i="6"/>
  <c r="G12" i="6" s="1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G30" i="6" s="1"/>
  <c r="C31" i="6"/>
  <c r="C32" i="6"/>
  <c r="C33" i="6"/>
  <c r="C34" i="6"/>
  <c r="G34" i="6" s="1"/>
  <c r="C35" i="6"/>
  <c r="G35" i="6" s="1"/>
  <c r="C36" i="6"/>
  <c r="C5" i="6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5" i="4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5" i="3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5" i="2"/>
  <c r="B33" i="6"/>
  <c r="B34" i="6"/>
  <c r="B35" i="6"/>
  <c r="B36" i="6"/>
  <c r="B29" i="6"/>
  <c r="B30" i="6"/>
  <c r="B31" i="6"/>
  <c r="B32" i="6"/>
  <c r="B25" i="6"/>
  <c r="B26" i="6"/>
  <c r="B27" i="6"/>
  <c r="B28" i="6"/>
  <c r="O33" i="4"/>
  <c r="P33" i="4"/>
  <c r="Q33" i="4"/>
  <c r="S33" i="4"/>
  <c r="T33" i="4"/>
  <c r="U33" i="4"/>
  <c r="V33" i="4"/>
  <c r="W33" i="4"/>
  <c r="X33" i="4"/>
  <c r="O29" i="4"/>
  <c r="P29" i="4"/>
  <c r="Q29" i="4"/>
  <c r="S29" i="4"/>
  <c r="T29" i="4"/>
  <c r="U29" i="4"/>
  <c r="V29" i="4"/>
  <c r="W29" i="4"/>
  <c r="X29" i="4"/>
  <c r="O25" i="4"/>
  <c r="P25" i="4"/>
  <c r="Q25" i="4"/>
  <c r="S25" i="4"/>
  <c r="T25" i="4"/>
  <c r="U25" i="4"/>
  <c r="V25" i="4"/>
  <c r="W25" i="4"/>
  <c r="X25" i="4"/>
  <c r="B33" i="3"/>
  <c r="K33" i="3"/>
  <c r="L33" i="3"/>
  <c r="M33" i="3"/>
  <c r="N33" i="3"/>
  <c r="O33" i="3"/>
  <c r="P33" i="3"/>
  <c r="B34" i="3"/>
  <c r="K34" i="3"/>
  <c r="L34" i="3"/>
  <c r="M34" i="3"/>
  <c r="N34" i="3"/>
  <c r="O34" i="3"/>
  <c r="P34" i="3"/>
  <c r="B35" i="3"/>
  <c r="K35" i="3"/>
  <c r="L35" i="3"/>
  <c r="M35" i="3"/>
  <c r="N35" i="3"/>
  <c r="O35" i="3"/>
  <c r="P35" i="3"/>
  <c r="B36" i="3"/>
  <c r="K36" i="3"/>
  <c r="L36" i="3"/>
  <c r="M36" i="3"/>
  <c r="N36" i="3"/>
  <c r="O36" i="3"/>
  <c r="P36" i="3"/>
  <c r="B29" i="3"/>
  <c r="K29" i="3"/>
  <c r="L29" i="3"/>
  <c r="M29" i="3"/>
  <c r="N29" i="3"/>
  <c r="O29" i="3"/>
  <c r="P29" i="3"/>
  <c r="B30" i="3"/>
  <c r="K30" i="3"/>
  <c r="L30" i="3"/>
  <c r="M30" i="3"/>
  <c r="N30" i="3"/>
  <c r="O30" i="3"/>
  <c r="P30" i="3"/>
  <c r="B31" i="3"/>
  <c r="K31" i="3"/>
  <c r="L31" i="3"/>
  <c r="M31" i="3"/>
  <c r="N31" i="3"/>
  <c r="O31" i="3"/>
  <c r="P31" i="3"/>
  <c r="B32" i="3"/>
  <c r="K32" i="3"/>
  <c r="L32" i="3"/>
  <c r="M32" i="3"/>
  <c r="N32" i="3"/>
  <c r="O32" i="3"/>
  <c r="P32" i="3"/>
  <c r="B25" i="3"/>
  <c r="K25" i="3"/>
  <c r="L25" i="3"/>
  <c r="M25" i="3"/>
  <c r="N25" i="3"/>
  <c r="O25" i="3"/>
  <c r="P25" i="3"/>
  <c r="B26" i="3"/>
  <c r="K26" i="3"/>
  <c r="L26" i="3"/>
  <c r="M26" i="3"/>
  <c r="N26" i="3"/>
  <c r="O26" i="3"/>
  <c r="P26" i="3"/>
  <c r="B27" i="3"/>
  <c r="K27" i="3"/>
  <c r="L27" i="3"/>
  <c r="M27" i="3"/>
  <c r="N27" i="3"/>
  <c r="O27" i="3"/>
  <c r="P27" i="3"/>
  <c r="B28" i="3"/>
  <c r="K28" i="3"/>
  <c r="L28" i="3"/>
  <c r="M28" i="3"/>
  <c r="N28" i="3"/>
  <c r="O28" i="3"/>
  <c r="P28" i="3"/>
  <c r="B33" i="2"/>
  <c r="N33" i="2"/>
  <c r="O33" i="2"/>
  <c r="P33" i="2"/>
  <c r="Q33" i="2"/>
  <c r="R33" i="2"/>
  <c r="S33" i="2"/>
  <c r="T33" i="2"/>
  <c r="U33" i="2"/>
  <c r="V33" i="2"/>
  <c r="B34" i="2"/>
  <c r="N34" i="2"/>
  <c r="O34" i="2"/>
  <c r="P34" i="2"/>
  <c r="Q34" i="2"/>
  <c r="R34" i="2"/>
  <c r="S34" i="2"/>
  <c r="T34" i="2"/>
  <c r="U34" i="2"/>
  <c r="V34" i="2"/>
  <c r="B35" i="2"/>
  <c r="N35" i="2"/>
  <c r="O35" i="2"/>
  <c r="P35" i="2"/>
  <c r="Q35" i="2"/>
  <c r="R35" i="2"/>
  <c r="S35" i="2"/>
  <c r="T35" i="2"/>
  <c r="U35" i="2"/>
  <c r="V35" i="2"/>
  <c r="B36" i="2"/>
  <c r="N36" i="2"/>
  <c r="O36" i="2"/>
  <c r="P36" i="2"/>
  <c r="Q36" i="2"/>
  <c r="R36" i="2"/>
  <c r="S36" i="2"/>
  <c r="T36" i="2"/>
  <c r="U36" i="2"/>
  <c r="V36" i="2"/>
  <c r="B29" i="2"/>
  <c r="N29" i="2"/>
  <c r="O29" i="2"/>
  <c r="P29" i="2"/>
  <c r="Q29" i="2"/>
  <c r="R29" i="2"/>
  <c r="S29" i="2"/>
  <c r="T29" i="2"/>
  <c r="U29" i="2"/>
  <c r="V29" i="2"/>
  <c r="B30" i="2"/>
  <c r="N30" i="2"/>
  <c r="O30" i="2"/>
  <c r="P30" i="2"/>
  <c r="Q30" i="2"/>
  <c r="R30" i="2"/>
  <c r="S30" i="2"/>
  <c r="T30" i="2"/>
  <c r="U30" i="2"/>
  <c r="V30" i="2"/>
  <c r="B31" i="2"/>
  <c r="N31" i="2"/>
  <c r="O31" i="2"/>
  <c r="P31" i="2"/>
  <c r="Q31" i="2"/>
  <c r="R31" i="2"/>
  <c r="S31" i="2"/>
  <c r="T31" i="2"/>
  <c r="U31" i="2"/>
  <c r="V31" i="2"/>
  <c r="B32" i="2"/>
  <c r="N32" i="2"/>
  <c r="O32" i="2"/>
  <c r="P32" i="2"/>
  <c r="Q32" i="2"/>
  <c r="R32" i="2"/>
  <c r="S32" i="2"/>
  <c r="T32" i="2"/>
  <c r="U32" i="2"/>
  <c r="V32" i="2"/>
  <c r="W29" i="1"/>
  <c r="X29" i="1"/>
  <c r="Y29" i="1"/>
  <c r="AN29" i="1" s="1"/>
  <c r="Z29" i="1"/>
  <c r="AO29" i="1" s="1"/>
  <c r="AA29" i="1"/>
  <c r="AP29" i="1" s="1"/>
  <c r="AB29" i="1"/>
  <c r="AQ29" i="1" s="1"/>
  <c r="AC29" i="1"/>
  <c r="AR29" i="1" s="1"/>
  <c r="AD29" i="1"/>
  <c r="AS29" i="1" s="1"/>
  <c r="AE29" i="1"/>
  <c r="AT29" i="1" s="1"/>
  <c r="AF29" i="1"/>
  <c r="AU29" i="1" s="1"/>
  <c r="AG29" i="1"/>
  <c r="AV29" i="1" s="1"/>
  <c r="AH29" i="1"/>
  <c r="AW29" i="1" s="1"/>
  <c r="AI29" i="1"/>
  <c r="AX29" i="1" s="1"/>
  <c r="AJ29" i="1"/>
  <c r="AY29" i="1" s="1"/>
  <c r="AK29" i="1"/>
  <c r="AZ29" i="1" s="1"/>
  <c r="AM29" i="1"/>
  <c r="W30" i="1"/>
  <c r="AL30" i="1" s="1"/>
  <c r="X30" i="1"/>
  <c r="Y30" i="1"/>
  <c r="AN30" i="1" s="1"/>
  <c r="Z30" i="1"/>
  <c r="AO30" i="1" s="1"/>
  <c r="AA30" i="1"/>
  <c r="AP30" i="1" s="1"/>
  <c r="AB30" i="1"/>
  <c r="AC30" i="1"/>
  <c r="AR30" i="1" s="1"/>
  <c r="AD30" i="1"/>
  <c r="AS30" i="1" s="1"/>
  <c r="AE30" i="1"/>
  <c r="AT30" i="1" s="1"/>
  <c r="AF30" i="1"/>
  <c r="AG30" i="1"/>
  <c r="AV30" i="1" s="1"/>
  <c r="AH30" i="1"/>
  <c r="AW30" i="1" s="1"/>
  <c r="AI30" i="1"/>
  <c r="AX30" i="1" s="1"/>
  <c r="AJ30" i="1"/>
  <c r="AK30" i="1"/>
  <c r="AZ30" i="1" s="1"/>
  <c r="AM30" i="1"/>
  <c r="AQ30" i="1"/>
  <c r="AU30" i="1"/>
  <c r="AY30" i="1"/>
  <c r="W31" i="1"/>
  <c r="X31" i="1"/>
  <c r="AM31" i="1" s="1"/>
  <c r="Y31" i="1"/>
  <c r="AN31" i="1" s="1"/>
  <c r="Z31" i="1"/>
  <c r="AO31" i="1" s="1"/>
  <c r="AA31" i="1"/>
  <c r="AP31" i="1" s="1"/>
  <c r="AB31" i="1"/>
  <c r="AQ31" i="1" s="1"/>
  <c r="AC31" i="1"/>
  <c r="AR31" i="1" s="1"/>
  <c r="AD31" i="1"/>
  <c r="AS31" i="1" s="1"/>
  <c r="AE31" i="1"/>
  <c r="AT31" i="1" s="1"/>
  <c r="AF31" i="1"/>
  <c r="AU31" i="1" s="1"/>
  <c r="AG31" i="1"/>
  <c r="AH31" i="1"/>
  <c r="AW31" i="1" s="1"/>
  <c r="AI31" i="1"/>
  <c r="AX31" i="1" s="1"/>
  <c r="AJ31" i="1"/>
  <c r="AY31" i="1" s="1"/>
  <c r="AK31" i="1"/>
  <c r="AZ31" i="1" s="1"/>
  <c r="AV31" i="1"/>
  <c r="W32" i="1"/>
  <c r="AL32" i="1" s="1"/>
  <c r="X32" i="1"/>
  <c r="Y32" i="1"/>
  <c r="AN32" i="1" s="1"/>
  <c r="Z32" i="1"/>
  <c r="AO32" i="1" s="1"/>
  <c r="AA32" i="1"/>
  <c r="AP32" i="1" s="1"/>
  <c r="AB32" i="1"/>
  <c r="AQ32" i="1" s="1"/>
  <c r="AC32" i="1"/>
  <c r="AR32" i="1" s="1"/>
  <c r="AD32" i="1"/>
  <c r="AS32" i="1" s="1"/>
  <c r="AE32" i="1"/>
  <c r="AT32" i="1" s="1"/>
  <c r="AF32" i="1"/>
  <c r="AU32" i="1" s="1"/>
  <c r="AG32" i="1"/>
  <c r="AV32" i="1" s="1"/>
  <c r="AH32" i="1"/>
  <c r="AW32" i="1" s="1"/>
  <c r="AI32" i="1"/>
  <c r="AX32" i="1" s="1"/>
  <c r="AJ32" i="1"/>
  <c r="AY32" i="1" s="1"/>
  <c r="AK32" i="1"/>
  <c r="AZ32" i="1" s="1"/>
  <c r="AM32" i="1"/>
  <c r="W33" i="1"/>
  <c r="AL33" i="1" s="1"/>
  <c r="X33" i="1"/>
  <c r="AM33" i="1" s="1"/>
  <c r="Y33" i="1"/>
  <c r="AN33" i="1" s="1"/>
  <c r="Z33" i="1"/>
  <c r="AO33" i="1" s="1"/>
  <c r="AA33" i="1"/>
  <c r="AP33" i="1" s="1"/>
  <c r="AB33" i="1"/>
  <c r="AQ33" i="1" s="1"/>
  <c r="AC33" i="1"/>
  <c r="AR33" i="1" s="1"/>
  <c r="AD33" i="1"/>
  <c r="AS33" i="1" s="1"/>
  <c r="AE33" i="1"/>
  <c r="AT33" i="1" s="1"/>
  <c r="AF33" i="1"/>
  <c r="AU33" i="1" s="1"/>
  <c r="AG33" i="1"/>
  <c r="AV33" i="1" s="1"/>
  <c r="AH33" i="1"/>
  <c r="AW33" i="1" s="1"/>
  <c r="AI33" i="1"/>
  <c r="AX33" i="1" s="1"/>
  <c r="AJ33" i="1"/>
  <c r="AY33" i="1" s="1"/>
  <c r="AK33" i="1"/>
  <c r="AZ33" i="1" s="1"/>
  <c r="W34" i="1"/>
  <c r="AL34" i="1" s="1"/>
  <c r="X34" i="1"/>
  <c r="AM34" i="1" s="1"/>
  <c r="Y34" i="1"/>
  <c r="AN34" i="1" s="1"/>
  <c r="Z34" i="1"/>
  <c r="AO34" i="1" s="1"/>
  <c r="AA34" i="1"/>
  <c r="AB34" i="1"/>
  <c r="AQ34" i="1" s="1"/>
  <c r="AC34" i="1"/>
  <c r="AR34" i="1" s="1"/>
  <c r="AD34" i="1"/>
  <c r="AS34" i="1" s="1"/>
  <c r="AE34" i="1"/>
  <c r="AF34" i="1"/>
  <c r="AU34" i="1" s="1"/>
  <c r="AG34" i="1"/>
  <c r="AV34" i="1" s="1"/>
  <c r="AH34" i="1"/>
  <c r="AW34" i="1" s="1"/>
  <c r="AI34" i="1"/>
  <c r="AJ34" i="1"/>
  <c r="AY34" i="1" s="1"/>
  <c r="AK34" i="1"/>
  <c r="AZ34" i="1" s="1"/>
  <c r="AP34" i="1"/>
  <c r="AT34" i="1"/>
  <c r="AX34" i="1"/>
  <c r="W35" i="1"/>
  <c r="AL35" i="1" s="1"/>
  <c r="X35" i="1"/>
  <c r="Y35" i="1"/>
  <c r="AN35" i="1" s="1"/>
  <c r="Z35" i="1"/>
  <c r="AO35" i="1" s="1"/>
  <c r="AA35" i="1"/>
  <c r="AP35" i="1" s="1"/>
  <c r="AB35" i="1"/>
  <c r="AQ35" i="1" s="1"/>
  <c r="AC35" i="1"/>
  <c r="AR35" i="1" s="1"/>
  <c r="AD35" i="1"/>
  <c r="AS35" i="1" s="1"/>
  <c r="AE35" i="1"/>
  <c r="AT35" i="1" s="1"/>
  <c r="AF35" i="1"/>
  <c r="AU35" i="1" s="1"/>
  <c r="AG35" i="1"/>
  <c r="AV35" i="1" s="1"/>
  <c r="AH35" i="1"/>
  <c r="AW35" i="1" s="1"/>
  <c r="AI35" i="1"/>
  <c r="AX35" i="1" s="1"/>
  <c r="AJ35" i="1"/>
  <c r="AY35" i="1" s="1"/>
  <c r="AK35" i="1"/>
  <c r="AZ35" i="1" s="1"/>
  <c r="AM35" i="1"/>
  <c r="W36" i="1"/>
  <c r="AL36" i="1" s="1"/>
  <c r="X36" i="1"/>
  <c r="AM36" i="1" s="1"/>
  <c r="Y36" i="1"/>
  <c r="AN36" i="1" s="1"/>
  <c r="Z36" i="1"/>
  <c r="AO36" i="1" s="1"/>
  <c r="AA36" i="1"/>
  <c r="AB36" i="1"/>
  <c r="AQ36" i="1" s="1"/>
  <c r="AC36" i="1"/>
  <c r="AR36" i="1" s="1"/>
  <c r="AD36" i="1"/>
  <c r="AS36" i="1" s="1"/>
  <c r="AE36" i="1"/>
  <c r="AF36" i="1"/>
  <c r="AU36" i="1" s="1"/>
  <c r="AG36" i="1"/>
  <c r="AV36" i="1" s="1"/>
  <c r="AH36" i="1"/>
  <c r="AW36" i="1" s="1"/>
  <c r="AI36" i="1"/>
  <c r="AJ36" i="1"/>
  <c r="AY36" i="1" s="1"/>
  <c r="AK36" i="1"/>
  <c r="AZ36" i="1" s="1"/>
  <c r="AP36" i="1"/>
  <c r="AT36" i="1"/>
  <c r="AX36" i="1"/>
  <c r="B25" i="2"/>
  <c r="N25" i="2"/>
  <c r="O25" i="2"/>
  <c r="P25" i="2"/>
  <c r="Q25" i="2"/>
  <c r="R25" i="2"/>
  <c r="S25" i="2"/>
  <c r="T25" i="2"/>
  <c r="U25" i="2"/>
  <c r="V25" i="2"/>
  <c r="B26" i="2"/>
  <c r="N26" i="2"/>
  <c r="O26" i="2"/>
  <c r="P26" i="2"/>
  <c r="Q26" i="2"/>
  <c r="R26" i="2"/>
  <c r="S26" i="2"/>
  <c r="T26" i="2"/>
  <c r="U26" i="2"/>
  <c r="V26" i="2"/>
  <c r="B27" i="2"/>
  <c r="N27" i="2"/>
  <c r="O27" i="2"/>
  <c r="P27" i="2"/>
  <c r="Q27" i="2"/>
  <c r="R27" i="2"/>
  <c r="S27" i="2"/>
  <c r="T27" i="2"/>
  <c r="U27" i="2"/>
  <c r="V27" i="2"/>
  <c r="B28" i="2"/>
  <c r="N28" i="2"/>
  <c r="O28" i="2"/>
  <c r="P28" i="2"/>
  <c r="Q28" i="2"/>
  <c r="R28" i="2"/>
  <c r="S28" i="2"/>
  <c r="T28" i="2"/>
  <c r="U28" i="2"/>
  <c r="V28" i="2"/>
  <c r="W25" i="1"/>
  <c r="AL25" i="1" s="1"/>
  <c r="X25" i="1"/>
  <c r="AM25" i="1" s="1"/>
  <c r="Y25" i="1"/>
  <c r="AN25" i="1" s="1"/>
  <c r="Z25" i="1"/>
  <c r="AO25" i="1" s="1"/>
  <c r="AA25" i="1"/>
  <c r="AP25" i="1" s="1"/>
  <c r="AB25" i="1"/>
  <c r="AQ25" i="1" s="1"/>
  <c r="AC25" i="1"/>
  <c r="AD25" i="1"/>
  <c r="AS25" i="1" s="1"/>
  <c r="AE25" i="1"/>
  <c r="AT25" i="1" s="1"/>
  <c r="AF25" i="1"/>
  <c r="AU25" i="1" s="1"/>
  <c r="AG25" i="1"/>
  <c r="AV25" i="1" s="1"/>
  <c r="AH25" i="1"/>
  <c r="AW25" i="1" s="1"/>
  <c r="AI25" i="1"/>
  <c r="AX25" i="1" s="1"/>
  <c r="AJ25" i="1"/>
  <c r="AY25" i="1" s="1"/>
  <c r="AK25" i="1"/>
  <c r="AR25" i="1"/>
  <c r="AZ25" i="1"/>
  <c r="W26" i="1"/>
  <c r="AL26" i="1" s="1"/>
  <c r="X26" i="1"/>
  <c r="Y26" i="1"/>
  <c r="AN26" i="1" s="1"/>
  <c r="Z26" i="1"/>
  <c r="AO26" i="1" s="1"/>
  <c r="AA26" i="1"/>
  <c r="AP26" i="1" s="1"/>
  <c r="AB26" i="1"/>
  <c r="AQ26" i="1" s="1"/>
  <c r="AC26" i="1"/>
  <c r="AR26" i="1" s="1"/>
  <c r="AD26" i="1"/>
  <c r="AS26" i="1" s="1"/>
  <c r="AE26" i="1"/>
  <c r="AT26" i="1" s="1"/>
  <c r="AF26" i="1"/>
  <c r="AU26" i="1" s="1"/>
  <c r="AG26" i="1"/>
  <c r="AV26" i="1" s="1"/>
  <c r="AH26" i="1"/>
  <c r="AW26" i="1" s="1"/>
  <c r="AI26" i="1"/>
  <c r="AX26" i="1" s="1"/>
  <c r="AJ26" i="1"/>
  <c r="AY26" i="1" s="1"/>
  <c r="AK26" i="1"/>
  <c r="AZ26" i="1" s="1"/>
  <c r="W27" i="1"/>
  <c r="X27" i="1"/>
  <c r="Y27" i="1"/>
  <c r="AN27" i="1" s="1"/>
  <c r="Z27" i="1"/>
  <c r="AO27" i="1" s="1"/>
  <c r="AA27" i="1"/>
  <c r="AP27" i="1" s="1"/>
  <c r="AB27" i="1"/>
  <c r="AQ27" i="1" s="1"/>
  <c r="AC27" i="1"/>
  <c r="AR27" i="1" s="1"/>
  <c r="AD27" i="1"/>
  <c r="AS27" i="1" s="1"/>
  <c r="AE27" i="1"/>
  <c r="AT27" i="1" s="1"/>
  <c r="AF27" i="1"/>
  <c r="AG27" i="1"/>
  <c r="AV27" i="1" s="1"/>
  <c r="AH27" i="1"/>
  <c r="AW27" i="1" s="1"/>
  <c r="AI27" i="1"/>
  <c r="AX27" i="1" s="1"/>
  <c r="AJ27" i="1"/>
  <c r="AY27" i="1" s="1"/>
  <c r="AK27" i="1"/>
  <c r="AZ27" i="1" s="1"/>
  <c r="AM27" i="1"/>
  <c r="AU27" i="1"/>
  <c r="W28" i="1"/>
  <c r="AL28" i="1" s="1"/>
  <c r="X28" i="1"/>
  <c r="AM28" i="1" s="1"/>
  <c r="Y28" i="1"/>
  <c r="AN28" i="1" s="1"/>
  <c r="Z28" i="1"/>
  <c r="AO28" i="1" s="1"/>
  <c r="AA28" i="1"/>
  <c r="AP28" i="1" s="1"/>
  <c r="AB28" i="1"/>
  <c r="AC28" i="1"/>
  <c r="AR28" i="1" s="1"/>
  <c r="AD28" i="1"/>
  <c r="AS28" i="1" s="1"/>
  <c r="AE28" i="1"/>
  <c r="AT28" i="1" s="1"/>
  <c r="AF28" i="1"/>
  <c r="AU28" i="1" s="1"/>
  <c r="AG28" i="1"/>
  <c r="AV28" i="1" s="1"/>
  <c r="AH28" i="1"/>
  <c r="AW28" i="1" s="1"/>
  <c r="AI28" i="1"/>
  <c r="AX28" i="1" s="1"/>
  <c r="AJ28" i="1"/>
  <c r="AY28" i="1" s="1"/>
  <c r="AK28" i="1"/>
  <c r="AZ28" i="1" s="1"/>
  <c r="AQ28" i="1"/>
  <c r="J27" i="3" l="1"/>
  <c r="E27" i="6" s="1"/>
  <c r="I27" i="6" s="1"/>
  <c r="J28" i="3"/>
  <c r="J26" i="3"/>
  <c r="E26" i="6" s="1"/>
  <c r="I26" i="6" s="1"/>
  <c r="J25" i="3"/>
  <c r="E25" i="6" s="1"/>
  <c r="I25" i="6" s="1"/>
  <c r="M28" i="2"/>
  <c r="D28" i="6" s="1"/>
  <c r="H28" i="6" s="1"/>
  <c r="M27" i="2"/>
  <c r="D27" i="6" s="1"/>
  <c r="H27" i="6" s="1"/>
  <c r="M26" i="2"/>
  <c r="D26" i="6" s="1"/>
  <c r="H26" i="6" s="1"/>
  <c r="M25" i="2"/>
  <c r="D25" i="6" s="1"/>
  <c r="H25" i="6" s="1"/>
  <c r="BC28" i="1"/>
  <c r="BC25" i="1"/>
  <c r="E28" i="6"/>
  <c r="I28" i="6" s="1"/>
  <c r="E32" i="6"/>
  <c r="I32" i="6" s="1"/>
  <c r="E30" i="6"/>
  <c r="I30" i="6" s="1"/>
  <c r="E35" i="6"/>
  <c r="I35" i="6" s="1"/>
  <c r="E33" i="6"/>
  <c r="I33" i="6" s="1"/>
  <c r="E31" i="6"/>
  <c r="I31" i="6" s="1"/>
  <c r="E29" i="6"/>
  <c r="I29" i="6" s="1"/>
  <c r="E36" i="6"/>
  <c r="I36" i="6" s="1"/>
  <c r="E34" i="6"/>
  <c r="I34" i="6" s="1"/>
  <c r="D31" i="6"/>
  <c r="H31" i="6" s="1"/>
  <c r="D29" i="6"/>
  <c r="H29" i="6" s="1"/>
  <c r="D36" i="6"/>
  <c r="H36" i="6" s="1"/>
  <c r="D34" i="6"/>
  <c r="H34" i="6" s="1"/>
  <c r="D32" i="6"/>
  <c r="H32" i="6" s="1"/>
  <c r="D30" i="6"/>
  <c r="H30" i="6" s="1"/>
  <c r="D35" i="6"/>
  <c r="H35" i="6" s="1"/>
  <c r="D33" i="6"/>
  <c r="H33" i="6" s="1"/>
  <c r="BB28" i="1"/>
  <c r="AL27" i="1"/>
  <c r="BB27" i="1" s="1"/>
  <c r="BC27" i="1"/>
  <c r="AM26" i="1"/>
  <c r="BB26" i="1" s="1"/>
  <c r="BC26" i="1"/>
  <c r="BB25" i="1"/>
  <c r="T25" i="1" s="1"/>
  <c r="AL31" i="1"/>
  <c r="BB31" i="1" s="1"/>
  <c r="BC31" i="1"/>
  <c r="BC29" i="1"/>
  <c r="V25" i="1"/>
  <c r="BB34" i="1"/>
  <c r="T34" i="1" s="1"/>
  <c r="V29" i="1"/>
  <c r="BC36" i="1"/>
  <c r="BC34" i="1"/>
  <c r="BB36" i="1"/>
  <c r="BB35" i="1"/>
  <c r="BA33" i="1"/>
  <c r="BB33" i="1"/>
  <c r="BB32" i="1"/>
  <c r="BB30" i="1"/>
  <c r="V33" i="1"/>
  <c r="BC35" i="1"/>
  <c r="BC33" i="1"/>
  <c r="BC32" i="1"/>
  <c r="BC30" i="1"/>
  <c r="AL29" i="1"/>
  <c r="T26" i="1" l="1"/>
  <c r="T28" i="1"/>
  <c r="T27" i="1"/>
  <c r="T31" i="1"/>
  <c r="T36" i="1"/>
  <c r="BA25" i="1"/>
  <c r="S25" i="1" s="1"/>
  <c r="G25" i="4" s="1"/>
  <c r="R25" i="4" s="1"/>
  <c r="N25" i="4" s="1"/>
  <c r="T33" i="1"/>
  <c r="T32" i="1"/>
  <c r="S33" i="1"/>
  <c r="G33" i="4" s="1"/>
  <c r="R33" i="4" s="1"/>
  <c r="BB29" i="1"/>
  <c r="T29" i="1" s="1"/>
  <c r="BA29" i="1"/>
  <c r="S29" i="1" s="1"/>
  <c r="G29" i="4" s="1"/>
  <c r="R29" i="4" s="1"/>
  <c r="T30" i="1"/>
  <c r="T35" i="1"/>
  <c r="K2" i="6"/>
  <c r="B24" i="6"/>
  <c r="B23" i="6"/>
  <c r="B22" i="6"/>
  <c r="B21" i="6"/>
  <c r="A21" i="6"/>
  <c r="B20" i="6"/>
  <c r="B19" i="6"/>
  <c r="B18" i="6"/>
  <c r="B17" i="6"/>
  <c r="A17" i="6"/>
  <c r="B16" i="6"/>
  <c r="B15" i="6"/>
  <c r="B14" i="6"/>
  <c r="B13" i="6"/>
  <c r="A13" i="6"/>
  <c r="B12" i="6"/>
  <c r="B11" i="6"/>
  <c r="B10" i="6"/>
  <c r="B9" i="6"/>
  <c r="A9" i="6"/>
  <c r="B8" i="6"/>
  <c r="B7" i="6"/>
  <c r="B6" i="6"/>
  <c r="B5" i="6"/>
  <c r="A5" i="6"/>
  <c r="N29" i="4" l="1"/>
  <c r="F29" i="6" s="1"/>
  <c r="J29" i="6" s="1"/>
  <c r="K29" i="6" s="1"/>
  <c r="G29" i="6" s="1"/>
  <c r="N33" i="4"/>
  <c r="F33" i="6" s="1"/>
  <c r="J33" i="6" s="1"/>
  <c r="K33" i="6" s="1"/>
  <c r="G33" i="6" s="1"/>
  <c r="F25" i="6"/>
  <c r="S9" i="4"/>
  <c r="T9" i="4"/>
  <c r="U9" i="4"/>
  <c r="V9" i="4"/>
  <c r="W9" i="4"/>
  <c r="X9" i="4"/>
  <c r="S13" i="4"/>
  <c r="T13" i="4"/>
  <c r="U13" i="4"/>
  <c r="V13" i="4"/>
  <c r="W13" i="4"/>
  <c r="X13" i="4"/>
  <c r="S17" i="4"/>
  <c r="T17" i="4"/>
  <c r="U17" i="4"/>
  <c r="V17" i="4"/>
  <c r="W17" i="4"/>
  <c r="X17" i="4"/>
  <c r="S21" i="4"/>
  <c r="T21" i="4"/>
  <c r="U21" i="4"/>
  <c r="V21" i="4"/>
  <c r="W21" i="4"/>
  <c r="X21" i="4"/>
  <c r="X5" i="4"/>
  <c r="T5" i="4"/>
  <c r="U5" i="4"/>
  <c r="V5" i="4"/>
  <c r="W5" i="4"/>
  <c r="S5" i="4"/>
  <c r="O9" i="4"/>
  <c r="P9" i="4"/>
  <c r="Q9" i="4"/>
  <c r="O13" i="4"/>
  <c r="P13" i="4"/>
  <c r="Q13" i="4"/>
  <c r="O17" i="4"/>
  <c r="P17" i="4"/>
  <c r="Q17" i="4"/>
  <c r="O21" i="4"/>
  <c r="P21" i="4"/>
  <c r="Q21" i="4"/>
  <c r="B24" i="4"/>
  <c r="B23" i="4"/>
  <c r="B22" i="4"/>
  <c r="B21" i="4"/>
  <c r="A21" i="4"/>
  <c r="B20" i="4"/>
  <c r="B19" i="4"/>
  <c r="B18" i="4"/>
  <c r="B17" i="4"/>
  <c r="A17" i="4"/>
  <c r="B16" i="4"/>
  <c r="B15" i="4"/>
  <c r="B14" i="4"/>
  <c r="B13" i="4"/>
  <c r="A13" i="4"/>
  <c r="B12" i="4"/>
  <c r="B11" i="4"/>
  <c r="B10" i="4"/>
  <c r="B9" i="4"/>
  <c r="A9" i="4"/>
  <c r="B8" i="4"/>
  <c r="B7" i="4"/>
  <c r="B6" i="4"/>
  <c r="Q5" i="4"/>
  <c r="P5" i="4"/>
  <c r="O5" i="4"/>
  <c r="B5" i="4"/>
  <c r="A5" i="4"/>
  <c r="P24" i="3"/>
  <c r="O24" i="3"/>
  <c r="N24" i="3"/>
  <c r="M24" i="3"/>
  <c r="L24" i="3"/>
  <c r="K24" i="3"/>
  <c r="B24" i="3"/>
  <c r="P23" i="3"/>
  <c r="O23" i="3"/>
  <c r="N23" i="3"/>
  <c r="M23" i="3"/>
  <c r="L23" i="3"/>
  <c r="K23" i="3"/>
  <c r="J23" i="3" s="1"/>
  <c r="B23" i="3"/>
  <c r="P22" i="3"/>
  <c r="O22" i="3"/>
  <c r="N22" i="3"/>
  <c r="M22" i="3"/>
  <c r="L22" i="3"/>
  <c r="J22" i="3" s="1"/>
  <c r="K22" i="3"/>
  <c r="B22" i="3"/>
  <c r="P21" i="3"/>
  <c r="O21" i="3"/>
  <c r="N21" i="3"/>
  <c r="M21" i="3"/>
  <c r="L21" i="3"/>
  <c r="K21" i="3"/>
  <c r="J21" i="3" s="1"/>
  <c r="B21" i="3"/>
  <c r="A21" i="3"/>
  <c r="P20" i="3"/>
  <c r="O20" i="3"/>
  <c r="N20" i="3"/>
  <c r="M20" i="3"/>
  <c r="L20" i="3"/>
  <c r="K20" i="3"/>
  <c r="B20" i="3"/>
  <c r="P19" i="3"/>
  <c r="O19" i="3"/>
  <c r="N19" i="3"/>
  <c r="M19" i="3"/>
  <c r="L19" i="3"/>
  <c r="K19" i="3"/>
  <c r="B19" i="3"/>
  <c r="P18" i="3"/>
  <c r="O18" i="3"/>
  <c r="N18" i="3"/>
  <c r="M18" i="3"/>
  <c r="L18" i="3"/>
  <c r="K18" i="3"/>
  <c r="J18" i="3" s="1"/>
  <c r="B18" i="3"/>
  <c r="P17" i="3"/>
  <c r="O17" i="3"/>
  <c r="N17" i="3"/>
  <c r="M17" i="3"/>
  <c r="L17" i="3"/>
  <c r="K17" i="3"/>
  <c r="B17" i="3"/>
  <c r="A17" i="3"/>
  <c r="P16" i="3"/>
  <c r="O16" i="3"/>
  <c r="N16" i="3"/>
  <c r="M16" i="3"/>
  <c r="L16" i="3"/>
  <c r="J16" i="3" s="1"/>
  <c r="K16" i="3"/>
  <c r="B16" i="3"/>
  <c r="P15" i="3"/>
  <c r="O15" i="3"/>
  <c r="N15" i="3"/>
  <c r="M15" i="3"/>
  <c r="L15" i="3"/>
  <c r="K15" i="3"/>
  <c r="B15" i="3"/>
  <c r="P14" i="3"/>
  <c r="O14" i="3"/>
  <c r="N14" i="3"/>
  <c r="M14" i="3"/>
  <c r="L14" i="3"/>
  <c r="K14" i="3"/>
  <c r="B14" i="3"/>
  <c r="P13" i="3"/>
  <c r="O13" i="3"/>
  <c r="N13" i="3"/>
  <c r="M13" i="3"/>
  <c r="L13" i="3"/>
  <c r="K13" i="3"/>
  <c r="J13" i="3" s="1"/>
  <c r="B13" i="3"/>
  <c r="A13" i="3"/>
  <c r="P12" i="3"/>
  <c r="O12" i="3"/>
  <c r="N12" i="3"/>
  <c r="M12" i="3"/>
  <c r="L12" i="3"/>
  <c r="K12" i="3"/>
  <c r="B12" i="3"/>
  <c r="P11" i="3"/>
  <c r="O11" i="3"/>
  <c r="N11" i="3"/>
  <c r="M11" i="3"/>
  <c r="L11" i="3"/>
  <c r="K11" i="3"/>
  <c r="B11" i="3"/>
  <c r="P10" i="3"/>
  <c r="O10" i="3"/>
  <c r="N10" i="3"/>
  <c r="M10" i="3"/>
  <c r="L10" i="3"/>
  <c r="K10" i="3"/>
  <c r="B10" i="3"/>
  <c r="P9" i="3"/>
  <c r="O9" i="3"/>
  <c r="N9" i="3"/>
  <c r="M9" i="3"/>
  <c r="L9" i="3"/>
  <c r="K9" i="3"/>
  <c r="B9" i="3"/>
  <c r="A9" i="3"/>
  <c r="P8" i="3"/>
  <c r="O8" i="3"/>
  <c r="N8" i="3"/>
  <c r="M8" i="3"/>
  <c r="L8" i="3"/>
  <c r="K8" i="3"/>
  <c r="B8" i="3"/>
  <c r="P7" i="3"/>
  <c r="O7" i="3"/>
  <c r="N7" i="3"/>
  <c r="M7" i="3"/>
  <c r="L7" i="3"/>
  <c r="K7" i="3"/>
  <c r="J7" i="3" s="1"/>
  <c r="B7" i="3"/>
  <c r="P6" i="3"/>
  <c r="O6" i="3"/>
  <c r="N6" i="3"/>
  <c r="M6" i="3"/>
  <c r="L6" i="3"/>
  <c r="K6" i="3"/>
  <c r="B6" i="3"/>
  <c r="P5" i="3"/>
  <c r="O5" i="3"/>
  <c r="N5" i="3"/>
  <c r="M5" i="3"/>
  <c r="L5" i="3"/>
  <c r="K5" i="3"/>
  <c r="B5" i="3"/>
  <c r="A5" i="3"/>
  <c r="N6" i="2"/>
  <c r="O6" i="2"/>
  <c r="P6" i="2"/>
  <c r="Q6" i="2"/>
  <c r="R6" i="2"/>
  <c r="S6" i="2"/>
  <c r="T6" i="2"/>
  <c r="U6" i="2"/>
  <c r="V6" i="2"/>
  <c r="N7" i="2"/>
  <c r="O7" i="2"/>
  <c r="P7" i="2"/>
  <c r="Q7" i="2"/>
  <c r="R7" i="2"/>
  <c r="S7" i="2"/>
  <c r="T7" i="2"/>
  <c r="U7" i="2"/>
  <c r="V7" i="2"/>
  <c r="N8" i="2"/>
  <c r="O8" i="2"/>
  <c r="P8" i="2"/>
  <c r="Q8" i="2"/>
  <c r="R8" i="2"/>
  <c r="S8" i="2"/>
  <c r="T8" i="2"/>
  <c r="U8" i="2"/>
  <c r="V8" i="2"/>
  <c r="N9" i="2"/>
  <c r="O9" i="2"/>
  <c r="P9" i="2"/>
  <c r="Q9" i="2"/>
  <c r="R9" i="2"/>
  <c r="S9" i="2"/>
  <c r="T9" i="2"/>
  <c r="U9" i="2"/>
  <c r="V9" i="2"/>
  <c r="N10" i="2"/>
  <c r="O10" i="2"/>
  <c r="P10" i="2"/>
  <c r="Q10" i="2"/>
  <c r="R10" i="2"/>
  <c r="S10" i="2"/>
  <c r="T10" i="2"/>
  <c r="U10" i="2"/>
  <c r="V10" i="2"/>
  <c r="N11" i="2"/>
  <c r="O11" i="2"/>
  <c r="P11" i="2"/>
  <c r="Q11" i="2"/>
  <c r="R11" i="2"/>
  <c r="S11" i="2"/>
  <c r="T11" i="2"/>
  <c r="U11" i="2"/>
  <c r="V11" i="2"/>
  <c r="N12" i="2"/>
  <c r="O12" i="2"/>
  <c r="P12" i="2"/>
  <c r="Q12" i="2"/>
  <c r="R12" i="2"/>
  <c r="S12" i="2"/>
  <c r="T12" i="2"/>
  <c r="U12" i="2"/>
  <c r="V12" i="2"/>
  <c r="N13" i="2"/>
  <c r="O13" i="2"/>
  <c r="P13" i="2"/>
  <c r="Q13" i="2"/>
  <c r="R13" i="2"/>
  <c r="S13" i="2"/>
  <c r="T13" i="2"/>
  <c r="U13" i="2"/>
  <c r="V13" i="2"/>
  <c r="N14" i="2"/>
  <c r="O14" i="2"/>
  <c r="P14" i="2"/>
  <c r="Q14" i="2"/>
  <c r="R14" i="2"/>
  <c r="S14" i="2"/>
  <c r="T14" i="2"/>
  <c r="U14" i="2"/>
  <c r="V14" i="2"/>
  <c r="N15" i="2"/>
  <c r="O15" i="2"/>
  <c r="P15" i="2"/>
  <c r="Q15" i="2"/>
  <c r="R15" i="2"/>
  <c r="S15" i="2"/>
  <c r="T15" i="2"/>
  <c r="U15" i="2"/>
  <c r="V15" i="2"/>
  <c r="N16" i="2"/>
  <c r="O16" i="2"/>
  <c r="P16" i="2"/>
  <c r="Q16" i="2"/>
  <c r="R16" i="2"/>
  <c r="S16" i="2"/>
  <c r="T16" i="2"/>
  <c r="U16" i="2"/>
  <c r="V16" i="2"/>
  <c r="N17" i="2"/>
  <c r="O17" i="2"/>
  <c r="P17" i="2"/>
  <c r="Q17" i="2"/>
  <c r="R17" i="2"/>
  <c r="S17" i="2"/>
  <c r="T17" i="2"/>
  <c r="U17" i="2"/>
  <c r="V17" i="2"/>
  <c r="N18" i="2"/>
  <c r="O18" i="2"/>
  <c r="P18" i="2"/>
  <c r="Q18" i="2"/>
  <c r="R18" i="2"/>
  <c r="S18" i="2"/>
  <c r="T18" i="2"/>
  <c r="U18" i="2"/>
  <c r="V18" i="2"/>
  <c r="N19" i="2"/>
  <c r="O19" i="2"/>
  <c r="P19" i="2"/>
  <c r="Q19" i="2"/>
  <c r="R19" i="2"/>
  <c r="S19" i="2"/>
  <c r="T19" i="2"/>
  <c r="U19" i="2"/>
  <c r="V19" i="2"/>
  <c r="N20" i="2"/>
  <c r="O20" i="2"/>
  <c r="P20" i="2"/>
  <c r="Q20" i="2"/>
  <c r="R20" i="2"/>
  <c r="S20" i="2"/>
  <c r="T20" i="2"/>
  <c r="U20" i="2"/>
  <c r="V20" i="2"/>
  <c r="N21" i="2"/>
  <c r="O21" i="2"/>
  <c r="P21" i="2"/>
  <c r="Q21" i="2"/>
  <c r="R21" i="2"/>
  <c r="S21" i="2"/>
  <c r="T21" i="2"/>
  <c r="U21" i="2"/>
  <c r="V21" i="2"/>
  <c r="N22" i="2"/>
  <c r="O22" i="2"/>
  <c r="P22" i="2"/>
  <c r="Q22" i="2"/>
  <c r="R22" i="2"/>
  <c r="S22" i="2"/>
  <c r="T22" i="2"/>
  <c r="U22" i="2"/>
  <c r="V22" i="2"/>
  <c r="N23" i="2"/>
  <c r="O23" i="2"/>
  <c r="P23" i="2"/>
  <c r="Q23" i="2"/>
  <c r="R23" i="2"/>
  <c r="S23" i="2"/>
  <c r="T23" i="2"/>
  <c r="U23" i="2"/>
  <c r="V23" i="2"/>
  <c r="N24" i="2"/>
  <c r="O24" i="2"/>
  <c r="P24" i="2"/>
  <c r="Q24" i="2"/>
  <c r="R24" i="2"/>
  <c r="S24" i="2"/>
  <c r="T24" i="2"/>
  <c r="U24" i="2"/>
  <c r="V24" i="2"/>
  <c r="N5" i="2"/>
  <c r="O5" i="2"/>
  <c r="P5" i="2"/>
  <c r="Q5" i="2"/>
  <c r="R5" i="2"/>
  <c r="S5" i="2"/>
  <c r="T5" i="2"/>
  <c r="U5" i="2"/>
  <c r="V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5" i="2"/>
  <c r="A9" i="2"/>
  <c r="A13" i="2"/>
  <c r="A17" i="2"/>
  <c r="A21" i="2"/>
  <c r="A5" i="2"/>
  <c r="J25" i="6" l="1"/>
  <c r="K25" i="6" s="1"/>
  <c r="G25" i="6" s="1"/>
  <c r="F28" i="6"/>
  <c r="F27" i="6"/>
  <c r="F26" i="6"/>
  <c r="J5" i="3"/>
  <c r="E5" i="6" s="1"/>
  <c r="I5" i="6" s="1"/>
  <c r="J6" i="3"/>
  <c r="J8" i="3"/>
  <c r="J9" i="3"/>
  <c r="J10" i="3"/>
  <c r="J11" i="3"/>
  <c r="J14" i="3"/>
  <c r="J15" i="3"/>
  <c r="J19" i="3"/>
  <c r="E19" i="6" s="1"/>
  <c r="I19" i="6" s="1"/>
  <c r="J20" i="3"/>
  <c r="J24" i="3"/>
  <c r="E24" i="6" s="1"/>
  <c r="I24" i="6" s="1"/>
  <c r="J17" i="3"/>
  <c r="M23" i="2"/>
  <c r="D23" i="6" s="1"/>
  <c r="H23" i="6" s="1"/>
  <c r="M22" i="2"/>
  <c r="M21" i="2"/>
  <c r="D21" i="6" s="1"/>
  <c r="H21" i="6" s="1"/>
  <c r="M20" i="2"/>
  <c r="D20" i="6" s="1"/>
  <c r="H20" i="6" s="1"/>
  <c r="M19" i="2"/>
  <c r="D19" i="6" s="1"/>
  <c r="H19" i="6" s="1"/>
  <c r="M18" i="2"/>
  <c r="D18" i="6" s="1"/>
  <c r="H18" i="6" s="1"/>
  <c r="M17" i="2"/>
  <c r="M16" i="2"/>
  <c r="M15" i="2"/>
  <c r="M14" i="2"/>
  <c r="D14" i="6" s="1"/>
  <c r="H14" i="6" s="1"/>
  <c r="M13" i="2"/>
  <c r="D13" i="6" s="1"/>
  <c r="H13" i="6" s="1"/>
  <c r="M11" i="2"/>
  <c r="M10" i="2"/>
  <c r="D10" i="6" s="1"/>
  <c r="H10" i="6" s="1"/>
  <c r="M9" i="2"/>
  <c r="M8" i="2"/>
  <c r="D8" i="6" s="1"/>
  <c r="H8" i="6" s="1"/>
  <c r="M7" i="2"/>
  <c r="M6" i="2"/>
  <c r="D6" i="6" s="1"/>
  <c r="H6" i="6" s="1"/>
  <c r="M5" i="2"/>
  <c r="D5" i="6" s="1"/>
  <c r="H5" i="6" s="1"/>
  <c r="E22" i="6"/>
  <c r="I22" i="6" s="1"/>
  <c r="E23" i="6"/>
  <c r="I23" i="6" s="1"/>
  <c r="E21" i="6"/>
  <c r="I21" i="6" s="1"/>
  <c r="E20" i="6"/>
  <c r="I20" i="6" s="1"/>
  <c r="E18" i="6"/>
  <c r="I18" i="6" s="1"/>
  <c r="E17" i="6"/>
  <c r="I17" i="6" s="1"/>
  <c r="E16" i="6"/>
  <c r="I16" i="6" s="1"/>
  <c r="E15" i="6"/>
  <c r="I15" i="6" s="1"/>
  <c r="E14" i="6"/>
  <c r="I14" i="6" s="1"/>
  <c r="E13" i="6"/>
  <c r="I13" i="6" s="1"/>
  <c r="E12" i="6"/>
  <c r="I12" i="6" s="1"/>
  <c r="E11" i="6"/>
  <c r="I11" i="6" s="1"/>
  <c r="E10" i="6"/>
  <c r="I10" i="6" s="1"/>
  <c r="E9" i="6"/>
  <c r="I9" i="6" s="1"/>
  <c r="E8" i="6"/>
  <c r="I8" i="6" s="1"/>
  <c r="E7" i="6"/>
  <c r="I7" i="6" s="1"/>
  <c r="E6" i="6"/>
  <c r="I6" i="6" s="1"/>
  <c r="D9" i="6"/>
  <c r="H9" i="6" s="1"/>
  <c r="D24" i="6"/>
  <c r="H24" i="6" s="1"/>
  <c r="D22" i="6"/>
  <c r="H22" i="6" s="1"/>
  <c r="D17" i="6"/>
  <c r="H17" i="6" s="1"/>
  <c r="D16" i="6"/>
  <c r="H16" i="6" s="1"/>
  <c r="D15" i="6"/>
  <c r="H15" i="6" s="1"/>
  <c r="D12" i="6"/>
  <c r="H12" i="6" s="1"/>
  <c r="D11" i="6"/>
  <c r="H11" i="6" s="1"/>
  <c r="D7" i="6"/>
  <c r="H7" i="6" s="1"/>
  <c r="W6" i="1"/>
  <c r="AL6" i="1" s="1"/>
  <c r="X6" i="1"/>
  <c r="AM6" i="1" s="1"/>
  <c r="Y6" i="1"/>
  <c r="AN6" i="1" s="1"/>
  <c r="Z6" i="1"/>
  <c r="AO6" i="1" s="1"/>
  <c r="AA6" i="1"/>
  <c r="AP6" i="1" s="1"/>
  <c r="AB6" i="1"/>
  <c r="AQ6" i="1" s="1"/>
  <c r="AC6" i="1"/>
  <c r="AR6" i="1" s="1"/>
  <c r="AD6" i="1"/>
  <c r="AS6" i="1" s="1"/>
  <c r="AE6" i="1"/>
  <c r="AT6" i="1" s="1"/>
  <c r="AF6" i="1"/>
  <c r="AU6" i="1" s="1"/>
  <c r="AG6" i="1"/>
  <c r="AV6" i="1" s="1"/>
  <c r="AH6" i="1"/>
  <c r="AW6" i="1" s="1"/>
  <c r="AI6" i="1"/>
  <c r="AX6" i="1" s="1"/>
  <c r="AJ6" i="1"/>
  <c r="AY6" i="1" s="1"/>
  <c r="AK6" i="1"/>
  <c r="AZ6" i="1" s="1"/>
  <c r="W7" i="1"/>
  <c r="AL7" i="1" s="1"/>
  <c r="X7" i="1"/>
  <c r="AM7" i="1" s="1"/>
  <c r="Y7" i="1"/>
  <c r="AN7" i="1" s="1"/>
  <c r="Z7" i="1"/>
  <c r="AO7" i="1" s="1"/>
  <c r="AA7" i="1"/>
  <c r="AP7" i="1" s="1"/>
  <c r="AB7" i="1"/>
  <c r="AQ7" i="1" s="1"/>
  <c r="AC7" i="1"/>
  <c r="AR7" i="1" s="1"/>
  <c r="AD7" i="1"/>
  <c r="AS7" i="1" s="1"/>
  <c r="AE7" i="1"/>
  <c r="AT7" i="1" s="1"/>
  <c r="AF7" i="1"/>
  <c r="AU7" i="1" s="1"/>
  <c r="AG7" i="1"/>
  <c r="AV7" i="1" s="1"/>
  <c r="AH7" i="1"/>
  <c r="AW7" i="1" s="1"/>
  <c r="AI7" i="1"/>
  <c r="AX7" i="1" s="1"/>
  <c r="AJ7" i="1"/>
  <c r="AY7" i="1" s="1"/>
  <c r="AK7" i="1"/>
  <c r="AZ7" i="1" s="1"/>
  <c r="W8" i="1"/>
  <c r="AL8" i="1" s="1"/>
  <c r="X8" i="1"/>
  <c r="AM8" i="1" s="1"/>
  <c r="Y8" i="1"/>
  <c r="AN8" i="1" s="1"/>
  <c r="Z8" i="1"/>
  <c r="AO8" i="1" s="1"/>
  <c r="AA8" i="1"/>
  <c r="AP8" i="1" s="1"/>
  <c r="AB8" i="1"/>
  <c r="AQ8" i="1" s="1"/>
  <c r="AC8" i="1"/>
  <c r="AR8" i="1" s="1"/>
  <c r="AD8" i="1"/>
  <c r="AS8" i="1" s="1"/>
  <c r="AE8" i="1"/>
  <c r="AT8" i="1" s="1"/>
  <c r="AF8" i="1"/>
  <c r="AU8" i="1" s="1"/>
  <c r="AG8" i="1"/>
  <c r="AV8" i="1" s="1"/>
  <c r="AH8" i="1"/>
  <c r="AW8" i="1" s="1"/>
  <c r="AI8" i="1"/>
  <c r="AX8" i="1" s="1"/>
  <c r="AJ8" i="1"/>
  <c r="AY8" i="1" s="1"/>
  <c r="AK8" i="1"/>
  <c r="AZ8" i="1" s="1"/>
  <c r="W9" i="1"/>
  <c r="AL9" i="1" s="1"/>
  <c r="X9" i="1"/>
  <c r="AM9" i="1" s="1"/>
  <c r="Y9" i="1"/>
  <c r="AN9" i="1" s="1"/>
  <c r="Z9" i="1"/>
  <c r="AO9" i="1" s="1"/>
  <c r="AA9" i="1"/>
  <c r="AP9" i="1" s="1"/>
  <c r="AB9" i="1"/>
  <c r="AQ9" i="1" s="1"/>
  <c r="AC9" i="1"/>
  <c r="AR9" i="1" s="1"/>
  <c r="AD9" i="1"/>
  <c r="AS9" i="1" s="1"/>
  <c r="AE9" i="1"/>
  <c r="AT9" i="1" s="1"/>
  <c r="AF9" i="1"/>
  <c r="AU9" i="1" s="1"/>
  <c r="AG9" i="1"/>
  <c r="AV9" i="1" s="1"/>
  <c r="AH9" i="1"/>
  <c r="AW9" i="1" s="1"/>
  <c r="AI9" i="1"/>
  <c r="AX9" i="1" s="1"/>
  <c r="AJ9" i="1"/>
  <c r="AY9" i="1" s="1"/>
  <c r="AK9" i="1"/>
  <c r="AZ9" i="1" s="1"/>
  <c r="W10" i="1"/>
  <c r="AL10" i="1" s="1"/>
  <c r="X10" i="1"/>
  <c r="AM10" i="1" s="1"/>
  <c r="Y10" i="1"/>
  <c r="AN10" i="1" s="1"/>
  <c r="Z10" i="1"/>
  <c r="AO10" i="1" s="1"/>
  <c r="AA10" i="1"/>
  <c r="AP10" i="1" s="1"/>
  <c r="AB10" i="1"/>
  <c r="AQ10" i="1" s="1"/>
  <c r="AC10" i="1"/>
  <c r="AR10" i="1" s="1"/>
  <c r="AD10" i="1"/>
  <c r="AS10" i="1" s="1"/>
  <c r="AE10" i="1"/>
  <c r="AT10" i="1" s="1"/>
  <c r="AF10" i="1"/>
  <c r="AU10" i="1" s="1"/>
  <c r="AG10" i="1"/>
  <c r="AV10" i="1" s="1"/>
  <c r="AH10" i="1"/>
  <c r="AW10" i="1" s="1"/>
  <c r="AI10" i="1"/>
  <c r="AX10" i="1" s="1"/>
  <c r="AJ10" i="1"/>
  <c r="AY10" i="1" s="1"/>
  <c r="AK10" i="1"/>
  <c r="AZ10" i="1" s="1"/>
  <c r="W11" i="1"/>
  <c r="AL11" i="1" s="1"/>
  <c r="X11" i="1"/>
  <c r="AM11" i="1" s="1"/>
  <c r="Y11" i="1"/>
  <c r="AN11" i="1" s="1"/>
  <c r="Z11" i="1"/>
  <c r="AO11" i="1" s="1"/>
  <c r="AA11" i="1"/>
  <c r="AP11" i="1" s="1"/>
  <c r="AB11" i="1"/>
  <c r="AQ11" i="1" s="1"/>
  <c r="AC11" i="1"/>
  <c r="AR11" i="1" s="1"/>
  <c r="AD11" i="1"/>
  <c r="AS11" i="1" s="1"/>
  <c r="AE11" i="1"/>
  <c r="AT11" i="1" s="1"/>
  <c r="AF11" i="1"/>
  <c r="AU11" i="1" s="1"/>
  <c r="AG11" i="1"/>
  <c r="AV11" i="1" s="1"/>
  <c r="AH11" i="1"/>
  <c r="AW11" i="1" s="1"/>
  <c r="AI11" i="1"/>
  <c r="AX11" i="1" s="1"/>
  <c r="AJ11" i="1"/>
  <c r="AY11" i="1" s="1"/>
  <c r="AK11" i="1"/>
  <c r="AZ11" i="1" s="1"/>
  <c r="W12" i="1"/>
  <c r="AL12" i="1" s="1"/>
  <c r="X12" i="1"/>
  <c r="AM12" i="1" s="1"/>
  <c r="Y12" i="1"/>
  <c r="AN12" i="1" s="1"/>
  <c r="Z12" i="1"/>
  <c r="AO12" i="1" s="1"/>
  <c r="AA12" i="1"/>
  <c r="AP12" i="1" s="1"/>
  <c r="AB12" i="1"/>
  <c r="AQ12" i="1" s="1"/>
  <c r="AC12" i="1"/>
  <c r="AR12" i="1" s="1"/>
  <c r="AD12" i="1"/>
  <c r="AS12" i="1" s="1"/>
  <c r="AE12" i="1"/>
  <c r="AT12" i="1" s="1"/>
  <c r="AF12" i="1"/>
  <c r="AU12" i="1" s="1"/>
  <c r="AG12" i="1"/>
  <c r="AV12" i="1" s="1"/>
  <c r="AH12" i="1"/>
  <c r="AW12" i="1" s="1"/>
  <c r="AI12" i="1"/>
  <c r="AX12" i="1" s="1"/>
  <c r="AJ12" i="1"/>
  <c r="AY12" i="1" s="1"/>
  <c r="AK12" i="1"/>
  <c r="AZ12" i="1" s="1"/>
  <c r="W13" i="1"/>
  <c r="AL13" i="1" s="1"/>
  <c r="X13" i="1"/>
  <c r="AM13" i="1" s="1"/>
  <c r="Y13" i="1"/>
  <c r="AN13" i="1" s="1"/>
  <c r="Z13" i="1"/>
  <c r="AO13" i="1" s="1"/>
  <c r="AA13" i="1"/>
  <c r="AP13" i="1" s="1"/>
  <c r="AB13" i="1"/>
  <c r="AQ13" i="1" s="1"/>
  <c r="AC13" i="1"/>
  <c r="AR13" i="1" s="1"/>
  <c r="AD13" i="1"/>
  <c r="AS13" i="1" s="1"/>
  <c r="AE13" i="1"/>
  <c r="AT13" i="1" s="1"/>
  <c r="AF13" i="1"/>
  <c r="AU13" i="1" s="1"/>
  <c r="AG13" i="1"/>
  <c r="AV13" i="1" s="1"/>
  <c r="AH13" i="1"/>
  <c r="AW13" i="1" s="1"/>
  <c r="AI13" i="1"/>
  <c r="AX13" i="1" s="1"/>
  <c r="AJ13" i="1"/>
  <c r="AY13" i="1" s="1"/>
  <c r="AK13" i="1"/>
  <c r="AZ13" i="1" s="1"/>
  <c r="W14" i="1"/>
  <c r="AL14" i="1" s="1"/>
  <c r="X14" i="1"/>
  <c r="AM14" i="1" s="1"/>
  <c r="Y14" i="1"/>
  <c r="AN14" i="1" s="1"/>
  <c r="Z14" i="1"/>
  <c r="AO14" i="1" s="1"/>
  <c r="AA14" i="1"/>
  <c r="AP14" i="1" s="1"/>
  <c r="AB14" i="1"/>
  <c r="AQ14" i="1" s="1"/>
  <c r="AC14" i="1"/>
  <c r="AR14" i="1" s="1"/>
  <c r="AD14" i="1"/>
  <c r="AS14" i="1" s="1"/>
  <c r="AE14" i="1"/>
  <c r="AT14" i="1" s="1"/>
  <c r="AF14" i="1"/>
  <c r="AU14" i="1" s="1"/>
  <c r="AG14" i="1"/>
  <c r="AV14" i="1" s="1"/>
  <c r="AH14" i="1"/>
  <c r="AW14" i="1" s="1"/>
  <c r="AI14" i="1"/>
  <c r="AX14" i="1" s="1"/>
  <c r="AJ14" i="1"/>
  <c r="AY14" i="1" s="1"/>
  <c r="AK14" i="1"/>
  <c r="AZ14" i="1" s="1"/>
  <c r="W15" i="1"/>
  <c r="AL15" i="1" s="1"/>
  <c r="X15" i="1"/>
  <c r="AM15" i="1" s="1"/>
  <c r="Y15" i="1"/>
  <c r="AN15" i="1" s="1"/>
  <c r="Z15" i="1"/>
  <c r="AO15" i="1" s="1"/>
  <c r="AA15" i="1"/>
  <c r="AP15" i="1" s="1"/>
  <c r="AB15" i="1"/>
  <c r="AQ15" i="1" s="1"/>
  <c r="AC15" i="1"/>
  <c r="AR15" i="1" s="1"/>
  <c r="AD15" i="1"/>
  <c r="AS15" i="1" s="1"/>
  <c r="AE15" i="1"/>
  <c r="AT15" i="1" s="1"/>
  <c r="AF15" i="1"/>
  <c r="AU15" i="1" s="1"/>
  <c r="AG15" i="1"/>
  <c r="AV15" i="1" s="1"/>
  <c r="AH15" i="1"/>
  <c r="AW15" i="1" s="1"/>
  <c r="AI15" i="1"/>
  <c r="AX15" i="1" s="1"/>
  <c r="AJ15" i="1"/>
  <c r="AY15" i="1" s="1"/>
  <c r="AK15" i="1"/>
  <c r="AZ15" i="1" s="1"/>
  <c r="W16" i="1"/>
  <c r="AL16" i="1" s="1"/>
  <c r="X16" i="1"/>
  <c r="AM16" i="1" s="1"/>
  <c r="Y16" i="1"/>
  <c r="AN16" i="1" s="1"/>
  <c r="Z16" i="1"/>
  <c r="AO16" i="1" s="1"/>
  <c r="AA16" i="1"/>
  <c r="AP16" i="1" s="1"/>
  <c r="AB16" i="1"/>
  <c r="AQ16" i="1" s="1"/>
  <c r="AC16" i="1"/>
  <c r="AR16" i="1" s="1"/>
  <c r="AD16" i="1"/>
  <c r="AS16" i="1" s="1"/>
  <c r="AE16" i="1"/>
  <c r="AT16" i="1" s="1"/>
  <c r="AF16" i="1"/>
  <c r="AU16" i="1" s="1"/>
  <c r="AG16" i="1"/>
  <c r="AV16" i="1" s="1"/>
  <c r="AH16" i="1"/>
  <c r="AW16" i="1" s="1"/>
  <c r="AI16" i="1"/>
  <c r="AX16" i="1" s="1"/>
  <c r="AJ16" i="1"/>
  <c r="AY16" i="1" s="1"/>
  <c r="AK16" i="1"/>
  <c r="AZ16" i="1" s="1"/>
  <c r="W17" i="1"/>
  <c r="AL17" i="1" s="1"/>
  <c r="X17" i="1"/>
  <c r="AM17" i="1" s="1"/>
  <c r="Y17" i="1"/>
  <c r="AN17" i="1" s="1"/>
  <c r="Z17" i="1"/>
  <c r="AO17" i="1" s="1"/>
  <c r="AA17" i="1"/>
  <c r="AP17" i="1" s="1"/>
  <c r="AB17" i="1"/>
  <c r="AQ17" i="1" s="1"/>
  <c r="AC17" i="1"/>
  <c r="AR17" i="1" s="1"/>
  <c r="AD17" i="1"/>
  <c r="AS17" i="1" s="1"/>
  <c r="AE17" i="1"/>
  <c r="AT17" i="1" s="1"/>
  <c r="AF17" i="1"/>
  <c r="AU17" i="1" s="1"/>
  <c r="AG17" i="1"/>
  <c r="AV17" i="1" s="1"/>
  <c r="AH17" i="1"/>
  <c r="AW17" i="1" s="1"/>
  <c r="AI17" i="1"/>
  <c r="AX17" i="1" s="1"/>
  <c r="AJ17" i="1"/>
  <c r="AY17" i="1" s="1"/>
  <c r="AK17" i="1"/>
  <c r="AZ17" i="1" s="1"/>
  <c r="W18" i="1"/>
  <c r="AL18" i="1" s="1"/>
  <c r="X18" i="1"/>
  <c r="AM18" i="1" s="1"/>
  <c r="Y18" i="1"/>
  <c r="AN18" i="1" s="1"/>
  <c r="Z18" i="1"/>
  <c r="AO18" i="1" s="1"/>
  <c r="AA18" i="1"/>
  <c r="AP18" i="1" s="1"/>
  <c r="AB18" i="1"/>
  <c r="AQ18" i="1" s="1"/>
  <c r="AC18" i="1"/>
  <c r="AR18" i="1" s="1"/>
  <c r="AD18" i="1"/>
  <c r="AS18" i="1" s="1"/>
  <c r="AE18" i="1"/>
  <c r="AT18" i="1" s="1"/>
  <c r="AF18" i="1"/>
  <c r="AU18" i="1" s="1"/>
  <c r="AG18" i="1"/>
  <c r="AV18" i="1" s="1"/>
  <c r="AH18" i="1"/>
  <c r="AW18" i="1" s="1"/>
  <c r="AI18" i="1"/>
  <c r="AX18" i="1" s="1"/>
  <c r="AJ18" i="1"/>
  <c r="AY18" i="1" s="1"/>
  <c r="AK18" i="1"/>
  <c r="AZ18" i="1" s="1"/>
  <c r="W19" i="1"/>
  <c r="AL19" i="1" s="1"/>
  <c r="X19" i="1"/>
  <c r="AM19" i="1" s="1"/>
  <c r="Y19" i="1"/>
  <c r="AN19" i="1" s="1"/>
  <c r="Z19" i="1"/>
  <c r="AO19" i="1" s="1"/>
  <c r="AA19" i="1"/>
  <c r="AP19" i="1" s="1"/>
  <c r="AB19" i="1"/>
  <c r="AQ19" i="1" s="1"/>
  <c r="AC19" i="1"/>
  <c r="AR19" i="1" s="1"/>
  <c r="AD19" i="1"/>
  <c r="AS19" i="1" s="1"/>
  <c r="AE19" i="1"/>
  <c r="AT19" i="1" s="1"/>
  <c r="AF19" i="1"/>
  <c r="AU19" i="1" s="1"/>
  <c r="AG19" i="1"/>
  <c r="AV19" i="1" s="1"/>
  <c r="AH19" i="1"/>
  <c r="AW19" i="1" s="1"/>
  <c r="AI19" i="1"/>
  <c r="AX19" i="1" s="1"/>
  <c r="AJ19" i="1"/>
  <c r="AY19" i="1" s="1"/>
  <c r="AK19" i="1"/>
  <c r="AZ19" i="1" s="1"/>
  <c r="W20" i="1"/>
  <c r="AL20" i="1" s="1"/>
  <c r="X20" i="1"/>
  <c r="AM20" i="1" s="1"/>
  <c r="Y20" i="1"/>
  <c r="AN20" i="1" s="1"/>
  <c r="Z20" i="1"/>
  <c r="AO20" i="1" s="1"/>
  <c r="AA20" i="1"/>
  <c r="AP20" i="1" s="1"/>
  <c r="AB20" i="1"/>
  <c r="AQ20" i="1" s="1"/>
  <c r="AC20" i="1"/>
  <c r="AR20" i="1" s="1"/>
  <c r="AD20" i="1"/>
  <c r="AS20" i="1" s="1"/>
  <c r="AE20" i="1"/>
  <c r="AT20" i="1" s="1"/>
  <c r="AF20" i="1"/>
  <c r="AU20" i="1" s="1"/>
  <c r="AG20" i="1"/>
  <c r="AV20" i="1" s="1"/>
  <c r="AH20" i="1"/>
  <c r="AW20" i="1" s="1"/>
  <c r="AI20" i="1"/>
  <c r="AX20" i="1" s="1"/>
  <c r="AJ20" i="1"/>
  <c r="AY20" i="1" s="1"/>
  <c r="AK20" i="1"/>
  <c r="AZ20" i="1" s="1"/>
  <c r="W21" i="1"/>
  <c r="AL21" i="1" s="1"/>
  <c r="X21" i="1"/>
  <c r="AM21" i="1" s="1"/>
  <c r="Y21" i="1"/>
  <c r="AN21" i="1" s="1"/>
  <c r="Z21" i="1"/>
  <c r="AO21" i="1" s="1"/>
  <c r="AA21" i="1"/>
  <c r="AP21" i="1" s="1"/>
  <c r="AB21" i="1"/>
  <c r="AQ21" i="1" s="1"/>
  <c r="AC21" i="1"/>
  <c r="AR21" i="1" s="1"/>
  <c r="AD21" i="1"/>
  <c r="AS21" i="1" s="1"/>
  <c r="AE21" i="1"/>
  <c r="AT21" i="1" s="1"/>
  <c r="AF21" i="1"/>
  <c r="AU21" i="1" s="1"/>
  <c r="AG21" i="1"/>
  <c r="AV21" i="1" s="1"/>
  <c r="AH21" i="1"/>
  <c r="AW21" i="1" s="1"/>
  <c r="AI21" i="1"/>
  <c r="AX21" i="1" s="1"/>
  <c r="AJ21" i="1"/>
  <c r="AY21" i="1" s="1"/>
  <c r="AK21" i="1"/>
  <c r="AZ21" i="1" s="1"/>
  <c r="W22" i="1"/>
  <c r="AL22" i="1" s="1"/>
  <c r="X22" i="1"/>
  <c r="AM22" i="1" s="1"/>
  <c r="Y22" i="1"/>
  <c r="AN22" i="1" s="1"/>
  <c r="Z22" i="1"/>
  <c r="AO22" i="1" s="1"/>
  <c r="AA22" i="1"/>
  <c r="AP22" i="1" s="1"/>
  <c r="AB22" i="1"/>
  <c r="AQ22" i="1" s="1"/>
  <c r="AC22" i="1"/>
  <c r="AR22" i="1" s="1"/>
  <c r="AD22" i="1"/>
  <c r="AS22" i="1" s="1"/>
  <c r="AE22" i="1"/>
  <c r="AT22" i="1" s="1"/>
  <c r="AF22" i="1"/>
  <c r="AU22" i="1" s="1"/>
  <c r="AG22" i="1"/>
  <c r="AV22" i="1" s="1"/>
  <c r="AH22" i="1"/>
  <c r="AW22" i="1" s="1"/>
  <c r="AI22" i="1"/>
  <c r="AX22" i="1" s="1"/>
  <c r="AJ22" i="1"/>
  <c r="AY22" i="1" s="1"/>
  <c r="AK22" i="1"/>
  <c r="AZ22" i="1" s="1"/>
  <c r="W23" i="1"/>
  <c r="AL23" i="1" s="1"/>
  <c r="X23" i="1"/>
  <c r="AM23" i="1" s="1"/>
  <c r="Y23" i="1"/>
  <c r="AN23" i="1" s="1"/>
  <c r="Z23" i="1"/>
  <c r="AO23" i="1" s="1"/>
  <c r="AA23" i="1"/>
  <c r="AP23" i="1" s="1"/>
  <c r="AB23" i="1"/>
  <c r="AQ23" i="1" s="1"/>
  <c r="AC23" i="1"/>
  <c r="AR23" i="1" s="1"/>
  <c r="AD23" i="1"/>
  <c r="AS23" i="1" s="1"/>
  <c r="AE23" i="1"/>
  <c r="AT23" i="1" s="1"/>
  <c r="AF23" i="1"/>
  <c r="AU23" i="1" s="1"/>
  <c r="AG23" i="1"/>
  <c r="AV23" i="1" s="1"/>
  <c r="AH23" i="1"/>
  <c r="AW23" i="1" s="1"/>
  <c r="AI23" i="1"/>
  <c r="AX23" i="1" s="1"/>
  <c r="AJ23" i="1"/>
  <c r="AY23" i="1" s="1"/>
  <c r="AK23" i="1"/>
  <c r="AZ23" i="1" s="1"/>
  <c r="W24" i="1"/>
  <c r="AL24" i="1" s="1"/>
  <c r="X24" i="1"/>
  <c r="AM24" i="1" s="1"/>
  <c r="Y24" i="1"/>
  <c r="AN24" i="1" s="1"/>
  <c r="Z24" i="1"/>
  <c r="AO24" i="1" s="1"/>
  <c r="AA24" i="1"/>
  <c r="AP24" i="1" s="1"/>
  <c r="AB24" i="1"/>
  <c r="AQ24" i="1" s="1"/>
  <c r="AC24" i="1"/>
  <c r="AR24" i="1" s="1"/>
  <c r="AD24" i="1"/>
  <c r="AS24" i="1" s="1"/>
  <c r="AE24" i="1"/>
  <c r="AT24" i="1" s="1"/>
  <c r="AF24" i="1"/>
  <c r="AU24" i="1" s="1"/>
  <c r="AG24" i="1"/>
  <c r="AV24" i="1" s="1"/>
  <c r="AH24" i="1"/>
  <c r="AW24" i="1" s="1"/>
  <c r="AI24" i="1"/>
  <c r="AX24" i="1" s="1"/>
  <c r="AJ24" i="1"/>
  <c r="AY24" i="1" s="1"/>
  <c r="AK24" i="1"/>
  <c r="AZ24" i="1" s="1"/>
  <c r="X5" i="1"/>
  <c r="AM5" i="1" s="1"/>
  <c r="Y5" i="1"/>
  <c r="AN5" i="1" s="1"/>
  <c r="Z5" i="1"/>
  <c r="AO5" i="1" s="1"/>
  <c r="AA5" i="1"/>
  <c r="AP5" i="1" s="1"/>
  <c r="AB5" i="1"/>
  <c r="AQ5" i="1" s="1"/>
  <c r="AC5" i="1"/>
  <c r="AR5" i="1" s="1"/>
  <c r="AD5" i="1"/>
  <c r="AS5" i="1" s="1"/>
  <c r="AE5" i="1"/>
  <c r="AT5" i="1" s="1"/>
  <c r="AF5" i="1"/>
  <c r="AU5" i="1" s="1"/>
  <c r="AG5" i="1"/>
  <c r="AV5" i="1" s="1"/>
  <c r="AH5" i="1"/>
  <c r="AW5" i="1" s="1"/>
  <c r="AI5" i="1"/>
  <c r="AX5" i="1" s="1"/>
  <c r="AJ5" i="1"/>
  <c r="AY5" i="1" s="1"/>
  <c r="AK5" i="1"/>
  <c r="AZ5" i="1" s="1"/>
  <c r="W5" i="1"/>
  <c r="AL5" i="1" s="1"/>
  <c r="BC5" i="1" l="1"/>
  <c r="BB23" i="1"/>
  <c r="BC23" i="1"/>
  <c r="BC21" i="1"/>
  <c r="BB19" i="1"/>
  <c r="BC19" i="1"/>
  <c r="BB17" i="1"/>
  <c r="BC17" i="1"/>
  <c r="BB15" i="1"/>
  <c r="BC15" i="1"/>
  <c r="BC13" i="1"/>
  <c r="BC11" i="1"/>
  <c r="BB9" i="1"/>
  <c r="BC9" i="1"/>
  <c r="BB7" i="1"/>
  <c r="BC7" i="1"/>
  <c r="BB24" i="1"/>
  <c r="BC24" i="1"/>
  <c r="BB22" i="1"/>
  <c r="BC22" i="1"/>
  <c r="BB20" i="1"/>
  <c r="BC20" i="1"/>
  <c r="BB18" i="1"/>
  <c r="BC18" i="1"/>
  <c r="BB16" i="1"/>
  <c r="BC16" i="1"/>
  <c r="BB14" i="1"/>
  <c r="BC14" i="1"/>
  <c r="BB12" i="1"/>
  <c r="BC12" i="1"/>
  <c r="BB10" i="1"/>
  <c r="BC10" i="1"/>
  <c r="BB8" i="1"/>
  <c r="BC8" i="1"/>
  <c r="BB6" i="1"/>
  <c r="BC6" i="1"/>
  <c r="V21" i="1"/>
  <c r="V5" i="1"/>
  <c r="V13" i="1"/>
  <c r="V17" i="1"/>
  <c r="V9" i="1"/>
  <c r="T20" i="1" l="1"/>
  <c r="T6" i="1"/>
  <c r="T8" i="1"/>
  <c r="T24" i="1"/>
  <c r="T10" i="1"/>
  <c r="T9" i="1"/>
  <c r="T16" i="1"/>
  <c r="T12" i="1"/>
  <c r="T15" i="1"/>
  <c r="T19" i="1"/>
  <c r="T7" i="1"/>
  <c r="T17" i="1"/>
  <c r="T22" i="1"/>
  <c r="T14" i="1"/>
  <c r="T18" i="1"/>
  <c r="BA5" i="1"/>
  <c r="S5" i="1" s="1"/>
  <c r="G5" i="4" s="1"/>
  <c r="R5" i="4" s="1"/>
  <c r="N5" i="4" s="1"/>
  <c r="BA9" i="1"/>
  <c r="S9" i="1" s="1"/>
  <c r="BB11" i="1"/>
  <c r="T11" i="1" s="1"/>
  <c r="BA13" i="1"/>
  <c r="S13" i="1" s="1"/>
  <c r="BB13" i="1"/>
  <c r="T13" i="1" s="1"/>
  <c r="BA17" i="1"/>
  <c r="S17" i="1" s="1"/>
  <c r="BA21" i="1"/>
  <c r="S21" i="1" s="1"/>
  <c r="BB21" i="1"/>
  <c r="T21" i="1" s="1"/>
  <c r="T23" i="1"/>
  <c r="BB5" i="1"/>
  <c r="T5" i="1" s="1"/>
  <c r="F5" i="6" l="1"/>
  <c r="G17" i="4"/>
  <c r="R17" i="4" s="1"/>
  <c r="N17" i="4" s="1"/>
  <c r="G13" i="4"/>
  <c r="R13" i="4" s="1"/>
  <c r="N13" i="4" s="1"/>
  <c r="G21" i="4"/>
  <c r="R21" i="4" s="1"/>
  <c r="N21" i="4" s="1"/>
  <c r="G9" i="4"/>
  <c r="R9" i="4" s="1"/>
  <c r="N9" i="4" s="1"/>
  <c r="F13" i="6" l="1"/>
  <c r="F9" i="6"/>
  <c r="J7" i="6"/>
  <c r="K7" i="6" s="1"/>
  <c r="G7" i="6" s="1"/>
  <c r="J6" i="6"/>
  <c r="K6" i="6" s="1"/>
  <c r="G6" i="6" s="1"/>
  <c r="J5" i="6"/>
  <c r="K5" i="6" s="1"/>
  <c r="G5" i="6" s="1"/>
  <c r="J8" i="6"/>
  <c r="K8" i="6" s="1"/>
  <c r="G8" i="6" s="1"/>
  <c r="F21" i="6"/>
  <c r="F17" i="6"/>
  <c r="F23" i="6" l="1"/>
  <c r="J23" i="6" s="1"/>
  <c r="K23" i="6" s="1"/>
  <c r="G23" i="6" s="1"/>
  <c r="F22" i="6"/>
  <c r="J22" i="6" s="1"/>
  <c r="K22" i="6" s="1"/>
  <c r="G22" i="6" s="1"/>
  <c r="F24" i="6"/>
  <c r="J24" i="6" s="1"/>
  <c r="K24" i="6" s="1"/>
  <c r="G24" i="6" s="1"/>
  <c r="F15" i="6"/>
  <c r="J15" i="6" s="1"/>
  <c r="K15" i="6" s="1"/>
  <c r="G15" i="6" s="1"/>
  <c r="F14" i="6"/>
  <c r="F16" i="6"/>
  <c r="J16" i="6" s="1"/>
  <c r="K16" i="6" s="1"/>
  <c r="G16" i="6" s="1"/>
  <c r="F20" i="6"/>
  <c r="J20" i="6" s="1"/>
  <c r="K20" i="6" s="1"/>
  <c r="G20" i="6" s="1"/>
  <c r="F19" i="6"/>
  <c r="F18" i="6"/>
  <c r="F11" i="6"/>
  <c r="J11" i="6" s="1"/>
  <c r="K11" i="6" s="1"/>
  <c r="G11" i="6" s="1"/>
  <c r="J10" i="6"/>
  <c r="K10" i="6" s="1"/>
  <c r="G10" i="6" s="1"/>
  <c r="J13" i="6"/>
  <c r="K13" i="6" s="1"/>
  <c r="G13" i="6" s="1"/>
  <c r="J14" i="6"/>
  <c r="K14" i="6" s="1"/>
  <c r="G14" i="6" s="1"/>
  <c r="J12" i="6"/>
  <c r="K12" i="6" s="1"/>
  <c r="J9" i="6"/>
  <c r="K9" i="6" s="1"/>
  <c r="G9" i="6" s="1"/>
  <c r="J17" i="6"/>
  <c r="K17" i="6" s="1"/>
  <c r="G17" i="6" s="1"/>
  <c r="J34" i="6"/>
  <c r="K34" i="6" s="1"/>
  <c r="J36" i="6"/>
  <c r="K36" i="6" s="1"/>
  <c r="G36" i="6" s="1"/>
  <c r="J31" i="6"/>
  <c r="K31" i="6" s="1"/>
  <c r="G31" i="6" s="1"/>
  <c r="J27" i="6"/>
  <c r="K27" i="6" s="1"/>
  <c r="G27" i="6" s="1"/>
  <c r="J28" i="6"/>
  <c r="K28" i="6" s="1"/>
  <c r="G28" i="6" s="1"/>
  <c r="J35" i="6"/>
  <c r="K35" i="6" s="1"/>
  <c r="J30" i="6"/>
  <c r="K30" i="6" s="1"/>
  <c r="J32" i="6"/>
  <c r="K32" i="6" s="1"/>
  <c r="J26" i="6"/>
  <c r="K26" i="6" s="1"/>
  <c r="G26" i="6" s="1"/>
  <c r="J21" i="6"/>
  <c r="K21" i="6" s="1"/>
  <c r="G21" i="6" s="1"/>
  <c r="J19" i="6"/>
  <c r="K19" i="6" s="1"/>
  <c r="G19" i="6" s="1"/>
  <c r="J18" i="6"/>
  <c r="K18" i="6" s="1"/>
  <c r="G18" i="6" s="1"/>
</calcChain>
</file>

<file path=xl/sharedStrings.xml><?xml version="1.0" encoding="utf-8"?>
<sst xmlns="http://schemas.openxmlformats.org/spreadsheetml/2006/main" count="111" uniqueCount="84">
  <si>
    <t>ALUMNOS</t>
  </si>
  <si>
    <t>GRUPOS</t>
  </si>
  <si>
    <t>GRUPO 1</t>
  </si>
  <si>
    <t>GRUPO 2</t>
  </si>
  <si>
    <t>GRUPO 3</t>
  </si>
  <si>
    <t>GRUPO 4</t>
  </si>
  <si>
    <t>GRUPO 5</t>
  </si>
  <si>
    <t>Nº grupo</t>
  </si>
  <si>
    <t>RESPUESTAS</t>
  </si>
  <si>
    <t>NOTA</t>
  </si>
  <si>
    <t>CONOCIMIENTO GANADO (3 puntos): Apartado de la rúbrica del producto final</t>
  </si>
  <si>
    <t>Nº puntos en juego:</t>
  </si>
  <si>
    <r>
      <t xml:space="preserve">Clave para </t>
    </r>
    <r>
      <rPr>
        <i/>
        <u/>
        <sz val="10"/>
        <color theme="1"/>
        <rFont val="Calibri"/>
        <family val="2"/>
        <scheme val="minor"/>
      </rPr>
      <t>desproteger</t>
    </r>
    <r>
      <rPr>
        <sz val="10"/>
        <color theme="1"/>
        <rFont val="Calibri"/>
        <family val="2"/>
        <scheme val="minor"/>
      </rPr>
      <t xml:space="preserve"> hoja:</t>
    </r>
    <r>
      <rPr>
        <b/>
        <sz val="10"/>
        <color theme="1"/>
        <rFont val="Calibri"/>
        <family val="2"/>
        <scheme val="minor"/>
      </rPr>
      <t xml:space="preserve"> 1234</t>
    </r>
  </si>
  <si>
    <t>He participado con mi grupo intentando ayudar lo máximo para sacar el proyecto adelante.</t>
  </si>
  <si>
    <t>He colaborado y he aportado ideas a mi grupo escuchando a mis compañeros y respetándolos.</t>
  </si>
  <si>
    <t>He colaborado y he aportado ideas a mi grupo sin escuchar a mis compañeros e imponiendo mis criterios.</t>
  </si>
  <si>
    <t>He colaborado mucho menos de lo que podría hacerlo.</t>
  </si>
  <si>
    <t>RÚBRICA PERSONAL</t>
  </si>
  <si>
    <t>He entendido lo trabajado.</t>
  </si>
  <si>
    <t>Sería capaz de exponer el trabajo, yo solo, a mis compañeros de clase.</t>
  </si>
  <si>
    <t>Necesitaría ayuda de mi grupo para exponer el trabajo a la clase.</t>
  </si>
  <si>
    <t>No me veo capaz de exponer el trabajo a mi clase.</t>
  </si>
  <si>
    <t>Del 80% o superiores.</t>
  </si>
  <si>
    <t>Del 60% al 79%.</t>
  </si>
  <si>
    <t>Del 50% al 59%.</t>
  </si>
  <si>
    <t>Mi respuestas del Kahoot final han sido…</t>
  </si>
  <si>
    <t>RÚBRICA GRUPAL</t>
  </si>
  <si>
    <t>Ha participado con mi grupo intentando ayudar lo máximo para sacar el proyecto adelante.</t>
  </si>
  <si>
    <t>Ha colaborado y ha aportado ideas a mi grupo escuchando a mis compañeros y respetándolos.</t>
  </si>
  <si>
    <t>Ha colaborado y ha aportado ideas a mi grupo sin escuchar a mis compañeros e imponiendo sus criterios.</t>
  </si>
  <si>
    <t>Ha colaborado mucho menos de lo que podría hacerlo.</t>
  </si>
  <si>
    <t>Sería capaz de exponer el trabajo, él solo, a mis compañeros de clase.</t>
  </si>
  <si>
    <t>No le veo capaz de exponer el trabajo a mi clase.</t>
  </si>
  <si>
    <t>Ha entendido lo trabajado.</t>
  </si>
  <si>
    <t>RÚBRICA DEL PRODUCTO FINAL</t>
  </si>
  <si>
    <t>El trabajo está excepcionalmente atractivo y muy bien organizado.</t>
  </si>
  <si>
    <t>El trabajo es atractivo y está bien organizado.</t>
  </si>
  <si>
    <t>El trabajo y la organización son confusos.</t>
  </si>
  <si>
    <t>Atractivo y organizado</t>
  </si>
  <si>
    <t>Conocimiento ganado</t>
  </si>
  <si>
    <t>Todas, algunas o pocas respuestas correctas</t>
  </si>
  <si>
    <t>3 - 2 - 1 - 0</t>
  </si>
  <si>
    <t>Interesante. Muy bien presentada.</t>
  </si>
  <si>
    <t>Relativamente bien presentada.</t>
  </si>
  <si>
    <t>Mal presentada y no logró la atención de la audiencia.</t>
  </si>
  <si>
    <t>Presentación oral</t>
  </si>
  <si>
    <t>Originalidad</t>
  </si>
  <si>
    <t>Gran originalidad. Las ideas son muy creativas e ingeniosas.</t>
  </si>
  <si>
    <t>Cierta originalidad. Se puede apreciar destellos de creatividad.</t>
  </si>
  <si>
    <t>No hay originalidad.</t>
  </si>
  <si>
    <t>RÚBRICA PRODUCTO FINAL</t>
  </si>
  <si>
    <t>RESULTADOS</t>
  </si>
  <si>
    <t>Puntos en juego</t>
  </si>
  <si>
    <t>NOTA FINAL</t>
  </si>
  <si>
    <t>Nº Preguntas</t>
  </si>
  <si>
    <t>Aciertos</t>
  </si>
  <si>
    <t>Nota personal sobre 10</t>
  </si>
  <si>
    <t>GRUPO 6</t>
  </si>
  <si>
    <r>
      <rPr>
        <b/>
        <sz val="11"/>
        <color rgb="FFFF0000"/>
        <rFont val="Calibri"/>
        <family val="2"/>
        <scheme val="minor"/>
      </rPr>
      <t>Incrementar los aciertos</t>
    </r>
    <r>
      <rPr>
        <sz val="11"/>
        <color theme="1"/>
        <rFont val="Calibri"/>
        <family val="2"/>
        <scheme val="minor"/>
      </rPr>
      <t xml:space="preserve"> en la primera casilla e introducir </t>
    </r>
    <r>
      <rPr>
        <b/>
        <sz val="11"/>
        <color rgb="FFFF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en el resto de casillas por cada fallo</t>
    </r>
  </si>
  <si>
    <t>GRUPO 7</t>
  </si>
  <si>
    <t>GRUPO 8</t>
  </si>
  <si>
    <t>Marco</t>
  </si>
  <si>
    <t>Marieta</t>
  </si>
  <si>
    <t>Martina</t>
  </si>
  <si>
    <t>Javier</t>
  </si>
  <si>
    <t>Carlos</t>
  </si>
  <si>
    <t>Gabriel</t>
  </si>
  <si>
    <t>Daniela</t>
  </si>
  <si>
    <t>Noa</t>
  </si>
  <si>
    <t>Maxín</t>
  </si>
  <si>
    <t>Armando</t>
  </si>
  <si>
    <t>Mariola</t>
  </si>
  <si>
    <t>Lucía</t>
  </si>
  <si>
    <t>Jana</t>
  </si>
  <si>
    <t>Yago</t>
  </si>
  <si>
    <t>Pablo</t>
  </si>
  <si>
    <t>Bea</t>
  </si>
  <si>
    <t>Verónica</t>
  </si>
  <si>
    <t>Sara</t>
  </si>
  <si>
    <t>Adriana</t>
  </si>
  <si>
    <t>Anjana</t>
  </si>
  <si>
    <t>Dmitrii</t>
  </si>
  <si>
    <t>Mateo</t>
  </si>
  <si>
    <t>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</si>
</sst>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sz val="9"/>
      <color theme="1"/>
      <name val="Calibri"/>
      <family val="2"/>
      <scheme val="minor"/>
    </font>
    <font>
      <b/>
      <sz val="9"/>
      <color rgb="FF222222"/>
      <name val="Arial"/>
      <family val="2"/>
    </font>
    <font>
      <b/>
      <sz val="11"/>
      <color rgb="FF222222"/>
      <name val="Arial"/>
      <family val="2"/>
    </font>
    <font>
      <sz val="11"/>
      <color theme="0" tint="-0.24997711111789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4091"/>
        <bgColor indexed="64"/>
      </patternFill>
    </fill>
    <fill>
      <patternFill patternType="solid">
        <fgColor rgb="FF6F073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39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40" xfId="0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5" fillId="13" borderId="0" xfId="0" applyFont="1" applyFill="1"/>
    <xf numFmtId="0" fontId="6" fillId="4" borderId="0" xfId="0" applyFont="1" applyFill="1"/>
    <xf numFmtId="0" fontId="0" fillId="0" borderId="0" xfId="0" applyFill="1" applyAlignment="1">
      <alignment vertical="center" wrapText="1"/>
    </xf>
    <xf numFmtId="0" fontId="0" fillId="14" borderId="4" xfId="0" applyFill="1" applyBorder="1" applyAlignment="1" applyProtection="1">
      <alignment horizontal="center" vertical="center" wrapText="1"/>
      <protection locked="0"/>
    </xf>
    <xf numFmtId="0" fontId="0" fillId="14" borderId="30" xfId="0" applyFill="1" applyBorder="1" applyAlignment="1" applyProtection="1">
      <alignment horizontal="center" vertical="center" wrapText="1"/>
      <protection locked="0"/>
    </xf>
    <xf numFmtId="0" fontId="0" fillId="14" borderId="35" xfId="0" applyFill="1" applyBorder="1" applyAlignment="1" applyProtection="1">
      <alignment horizontal="center" vertical="center" wrapText="1"/>
      <protection locked="0"/>
    </xf>
    <xf numFmtId="0" fontId="0" fillId="16" borderId="4" xfId="0" applyFill="1" applyBorder="1" applyAlignment="1" applyProtection="1">
      <alignment horizontal="center" vertical="center" wrapText="1"/>
      <protection locked="0"/>
    </xf>
    <xf numFmtId="0" fontId="0" fillId="16" borderId="1" xfId="0" applyFill="1" applyBorder="1" applyAlignment="1" applyProtection="1">
      <alignment horizontal="center" vertical="center" wrapText="1"/>
      <protection locked="0"/>
    </xf>
    <xf numFmtId="0" fontId="0" fillId="16" borderId="7" xfId="0" applyFill="1" applyBorder="1" applyAlignment="1" applyProtection="1">
      <alignment horizontal="center" vertical="center" wrapText="1"/>
      <protection locked="0"/>
    </xf>
    <xf numFmtId="0" fontId="0" fillId="16" borderId="35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40" xfId="0" applyFill="1" applyBorder="1" applyAlignment="1" applyProtection="1">
      <alignment horizontal="center" vertical="center" wrapText="1"/>
      <protection locked="0"/>
    </xf>
    <xf numFmtId="0" fontId="0" fillId="2" borderId="41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55" xfId="0" applyFill="1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 applyProtection="1">
      <alignment horizontal="center" vertical="center" wrapText="1"/>
      <protection locked="0"/>
    </xf>
    <xf numFmtId="0" fontId="0" fillId="2" borderId="57" xfId="0" applyFill="1" applyBorder="1" applyAlignment="1" applyProtection="1">
      <alignment horizontal="center" vertical="center" wrapText="1"/>
      <protection locked="0"/>
    </xf>
    <xf numFmtId="0" fontId="0" fillId="2" borderId="58" xfId="0" applyFill="1" applyBorder="1" applyAlignment="1" applyProtection="1">
      <alignment horizontal="center" vertical="center" wrapText="1"/>
      <protection locked="0"/>
    </xf>
    <xf numFmtId="0" fontId="0" fillId="14" borderId="45" xfId="0" applyFill="1" applyBorder="1" applyAlignment="1" applyProtection="1">
      <alignment horizontal="center" vertical="center" wrapText="1"/>
      <protection locked="0"/>
    </xf>
    <xf numFmtId="0" fontId="0" fillId="14" borderId="59" xfId="0" applyFill="1" applyBorder="1" applyAlignment="1" applyProtection="1">
      <alignment horizontal="center" vertical="center" wrapText="1"/>
      <protection locked="0"/>
    </xf>
    <xf numFmtId="0" fontId="0" fillId="14" borderId="48" xfId="0" applyFill="1" applyBorder="1" applyAlignment="1" applyProtection="1">
      <alignment horizontal="center" vertical="center" wrapText="1"/>
      <protection locked="0"/>
    </xf>
    <xf numFmtId="0" fontId="0" fillId="16" borderId="5" xfId="0" applyFill="1" applyBorder="1" applyAlignment="1" applyProtection="1">
      <alignment horizontal="center" vertical="center" wrapText="1"/>
      <protection locked="0"/>
    </xf>
    <xf numFmtId="0" fontId="0" fillId="14" borderId="39" xfId="0" applyFill="1" applyBorder="1" applyAlignment="1" applyProtection="1">
      <alignment horizontal="center" vertical="center" wrapText="1"/>
      <protection locked="0"/>
    </xf>
    <xf numFmtId="0" fontId="0" fillId="14" borderId="40" xfId="0" applyFill="1" applyBorder="1" applyAlignment="1" applyProtection="1">
      <alignment horizontal="center" vertical="center" wrapText="1"/>
      <protection locked="0"/>
    </xf>
    <xf numFmtId="0" fontId="0" fillId="14" borderId="41" xfId="0" applyFill="1" applyBorder="1" applyAlignment="1" applyProtection="1">
      <alignment horizontal="center" vertical="center" wrapText="1"/>
      <protection locked="0"/>
    </xf>
    <xf numFmtId="0" fontId="0" fillId="14" borderId="42" xfId="0" applyFill="1" applyBorder="1" applyAlignment="1" applyProtection="1">
      <alignment horizontal="center" vertical="center" wrapText="1"/>
      <protection locked="0"/>
    </xf>
    <xf numFmtId="0" fontId="0" fillId="14" borderId="43" xfId="0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16" borderId="52" xfId="0" applyFont="1" applyFill="1" applyBorder="1" applyAlignment="1">
      <alignment horizontal="center" vertical="center" wrapText="1"/>
    </xf>
    <xf numFmtId="0" fontId="10" fillId="16" borderId="24" xfId="0" applyFont="1" applyFill="1" applyBorder="1" applyAlignment="1">
      <alignment horizontal="center" vertical="center" wrapText="1"/>
    </xf>
    <xf numFmtId="0" fontId="10" fillId="16" borderId="25" xfId="0" applyFont="1" applyFill="1" applyBorder="1" applyAlignment="1">
      <alignment horizontal="center" vertical="center" wrapText="1"/>
    </xf>
    <xf numFmtId="0" fontId="0" fillId="14" borderId="1" xfId="0" applyFill="1" applyBorder="1" applyAlignment="1" applyProtection="1">
      <alignment horizontal="center" vertical="center" wrapText="1"/>
      <protection locked="0"/>
    </xf>
    <xf numFmtId="0" fontId="0" fillId="14" borderId="46" xfId="0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 applyProtection="1">
      <alignment horizontal="center" vertical="center" wrapText="1"/>
      <protection locked="0"/>
    </xf>
    <xf numFmtId="0" fontId="0" fillId="14" borderId="47" xfId="0" applyFill="1" applyBorder="1" applyAlignment="1" applyProtection="1">
      <alignment horizontal="center" vertical="center" wrapText="1"/>
      <protection locked="0"/>
    </xf>
    <xf numFmtId="0" fontId="10" fillId="14" borderId="23" xfId="0" applyFont="1" applyFill="1" applyBorder="1" applyAlignment="1">
      <alignment horizontal="center" vertical="center" wrapText="1"/>
    </xf>
    <xf numFmtId="0" fontId="10" fillId="14" borderId="24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0" fontId="14" fillId="17" borderId="0" xfId="0" applyFont="1" applyFill="1" applyBorder="1" applyAlignment="1" applyProtection="1">
      <alignment horizontal="center" vertical="center" wrapText="1"/>
      <protection locked="0"/>
    </xf>
    <xf numFmtId="0" fontId="12" fillId="16" borderId="2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4" borderId="49" xfId="0" applyFont="1" applyFill="1" applyBorder="1" applyAlignment="1" applyProtection="1">
      <alignment horizontal="center" vertical="center" wrapText="1"/>
      <protection locked="0"/>
    </xf>
    <xf numFmtId="0" fontId="13" fillId="14" borderId="50" xfId="0" applyFont="1" applyFill="1" applyBorder="1" applyAlignment="1" applyProtection="1">
      <alignment horizontal="center" vertical="center" wrapText="1"/>
      <protection locked="0"/>
    </xf>
    <xf numFmtId="0" fontId="13" fillId="14" borderId="51" xfId="0" applyFont="1" applyFill="1" applyBorder="1" applyAlignment="1" applyProtection="1">
      <alignment horizontal="center" vertical="center" wrapText="1"/>
      <protection locked="0"/>
    </xf>
    <xf numFmtId="0" fontId="13" fillId="16" borderId="53" xfId="0" applyFont="1" applyFill="1" applyBorder="1" applyAlignment="1" applyProtection="1">
      <alignment horizontal="center" vertical="center" wrapText="1"/>
      <protection locked="0"/>
    </xf>
    <xf numFmtId="0" fontId="13" fillId="16" borderId="50" xfId="0" applyFont="1" applyFill="1" applyBorder="1" applyAlignment="1" applyProtection="1">
      <alignment horizontal="center" vertical="center" wrapText="1"/>
      <protection locked="0"/>
    </xf>
    <xf numFmtId="0" fontId="13" fillId="16" borderId="51" xfId="0" applyFont="1" applyFill="1" applyBorder="1" applyAlignment="1" applyProtection="1">
      <alignment horizontal="center" vertical="center" wrapText="1"/>
      <protection locked="0"/>
    </xf>
    <xf numFmtId="0" fontId="10" fillId="16" borderId="20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0" fillId="2" borderId="40" xfId="0" applyFill="1" applyBorder="1" applyAlignment="1" applyProtection="1">
      <alignment horizontal="center" vertical="center" wrapText="1"/>
    </xf>
    <xf numFmtId="0" fontId="0" fillId="2" borderId="41" xfId="0" applyFill="1" applyBorder="1" applyAlignment="1" applyProtection="1">
      <alignment horizontal="center" vertical="center" wrapText="1"/>
    </xf>
    <xf numFmtId="0" fontId="0" fillId="2" borderId="42" xfId="0" applyFill="1" applyBorder="1" applyAlignment="1" applyProtection="1">
      <alignment horizontal="center" vertical="center" wrapText="1"/>
    </xf>
    <xf numFmtId="0" fontId="0" fillId="2" borderId="43" xfId="0" applyFill="1" applyBorder="1" applyAlignment="1" applyProtection="1">
      <alignment horizontal="center" vertical="center" wrapText="1"/>
    </xf>
    <xf numFmtId="0" fontId="0" fillId="14" borderId="14" xfId="0" applyFill="1" applyBorder="1" applyAlignment="1" applyProtection="1">
      <alignment horizontal="center" vertical="center" wrapText="1"/>
    </xf>
    <xf numFmtId="0" fontId="0" fillId="14" borderId="27" xfId="0" applyFill="1" applyBorder="1" applyAlignment="1" applyProtection="1">
      <alignment horizontal="center" vertical="center" wrapText="1"/>
    </xf>
    <xf numFmtId="0" fontId="0" fillId="14" borderId="15" xfId="0" applyFill="1" applyBorder="1" applyAlignment="1" applyProtection="1">
      <alignment horizontal="center" vertical="center" wrapText="1"/>
    </xf>
    <xf numFmtId="0" fontId="0" fillId="14" borderId="16" xfId="0" applyFill="1" applyBorder="1" applyAlignment="1" applyProtection="1">
      <alignment horizontal="center" vertical="center" wrapText="1"/>
    </xf>
    <xf numFmtId="0" fontId="0" fillId="14" borderId="32" xfId="0" applyFill="1" applyBorder="1" applyAlignment="1" applyProtection="1">
      <alignment horizontal="center" vertical="center" wrapText="1"/>
    </xf>
    <xf numFmtId="0" fontId="0" fillId="14" borderId="11" xfId="0" applyFill="1" applyBorder="1" applyAlignment="1" applyProtection="1">
      <alignment horizontal="center" vertical="center" wrapText="1"/>
    </xf>
    <xf numFmtId="0" fontId="0" fillId="14" borderId="12" xfId="0" applyFill="1" applyBorder="1" applyAlignment="1" applyProtection="1">
      <alignment horizontal="center" vertical="center" wrapText="1"/>
    </xf>
    <xf numFmtId="0" fontId="0" fillId="14" borderId="26" xfId="0" applyFill="1" applyBorder="1" applyAlignment="1" applyProtection="1">
      <alignment horizontal="center" vertical="center" wrapText="1"/>
    </xf>
    <xf numFmtId="0" fontId="0" fillId="14" borderId="31" xfId="0" applyFill="1" applyBorder="1" applyAlignment="1" applyProtection="1">
      <alignment horizontal="center" vertical="center" wrapText="1"/>
    </xf>
    <xf numFmtId="0" fontId="0" fillId="7" borderId="14" xfId="0" applyFill="1" applyBorder="1" applyAlignment="1" applyProtection="1">
      <alignment horizontal="center" vertical="center" wrapText="1"/>
    </xf>
    <xf numFmtId="0" fontId="0" fillId="7" borderId="15" xfId="0" applyFill="1" applyBorder="1" applyAlignment="1" applyProtection="1">
      <alignment horizontal="center" vertical="center" wrapText="1"/>
    </xf>
    <xf numFmtId="0" fontId="0" fillId="7" borderId="16" xfId="0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9" fillId="12" borderId="0" xfId="0" applyFont="1" applyFill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4" fillId="17" borderId="0" xfId="0" applyFont="1" applyFill="1" applyBorder="1" applyAlignment="1" applyProtection="1">
      <alignment horizontal="center" vertical="center" wrapText="1"/>
    </xf>
    <xf numFmtId="0" fontId="10" fillId="14" borderId="49" xfId="0" applyFont="1" applyFill="1" applyBorder="1" applyAlignment="1">
      <alignment horizontal="center" vertical="center" wrapText="1"/>
    </xf>
    <xf numFmtId="0" fontId="10" fillId="14" borderId="50" xfId="0" applyFont="1" applyFill="1" applyBorder="1" applyAlignment="1">
      <alignment horizontal="center" vertical="center" wrapText="1"/>
    </xf>
    <xf numFmtId="0" fontId="10" fillId="14" borderId="51" xfId="0" applyFont="1" applyFill="1" applyBorder="1" applyAlignment="1">
      <alignment horizontal="center" vertical="center" wrapText="1"/>
    </xf>
    <xf numFmtId="0" fontId="13" fillId="14" borderId="67" xfId="0" applyFont="1" applyFill="1" applyBorder="1" applyAlignment="1" applyProtection="1">
      <alignment horizontal="center" vertical="center" wrapText="1"/>
      <protection locked="0"/>
    </xf>
    <xf numFmtId="0" fontId="13" fillId="14" borderId="68" xfId="0" applyFont="1" applyFill="1" applyBorder="1" applyAlignment="1" applyProtection="1">
      <alignment horizontal="center" vertical="center" wrapText="1"/>
      <protection locked="0"/>
    </xf>
    <xf numFmtId="0" fontId="13" fillId="14" borderId="74" xfId="0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13" fillId="2" borderId="53" xfId="0" applyFont="1" applyFill="1" applyBorder="1" applyAlignment="1" applyProtection="1">
      <alignment horizontal="center" vertical="center" wrapText="1"/>
      <protection locked="0"/>
    </xf>
    <xf numFmtId="0" fontId="13" fillId="2" borderId="60" xfId="0" applyFont="1" applyFill="1" applyBorder="1" applyAlignment="1" applyProtection="1">
      <alignment horizontal="center" vertical="center" wrapText="1"/>
      <protection locked="0"/>
    </xf>
    <xf numFmtId="0" fontId="13" fillId="16" borderId="49" xfId="0" applyFont="1" applyFill="1" applyBorder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3" fillId="12" borderId="0" xfId="0" applyFont="1" applyFill="1" applyAlignment="1" applyProtection="1">
      <alignment horizontal="left" vertical="center"/>
      <protection locked="0"/>
    </xf>
    <xf numFmtId="10" fontId="0" fillId="16" borderId="5" xfId="0" applyNumberFormat="1" applyFill="1" applyBorder="1" applyAlignment="1" applyProtection="1">
      <alignment horizontal="center" vertical="center" wrapText="1"/>
      <protection locked="0"/>
    </xf>
    <xf numFmtId="10" fontId="0" fillId="16" borderId="3" xfId="0" applyNumberFormat="1" applyFill="1" applyBorder="1" applyAlignment="1" applyProtection="1">
      <alignment horizontal="center" vertical="center" wrapText="1"/>
      <protection locked="0"/>
    </xf>
    <xf numFmtId="10" fontId="0" fillId="16" borderId="34" xfId="0" applyNumberFormat="1" applyFill="1" applyBorder="1" applyAlignment="1" applyProtection="1">
      <alignment horizontal="center" vertical="center" wrapText="1"/>
      <protection locked="0"/>
    </xf>
    <xf numFmtId="10" fontId="0" fillId="16" borderId="6" xfId="0" applyNumberFormat="1" applyFill="1" applyBorder="1" applyAlignment="1" applyProtection="1">
      <alignment horizontal="center" vertical="center" wrapText="1"/>
      <protection locked="0"/>
    </xf>
    <xf numFmtId="10" fontId="0" fillId="16" borderId="1" xfId="0" applyNumberFormat="1" applyFill="1" applyBorder="1" applyAlignment="1" applyProtection="1">
      <alignment horizontal="center" vertical="center" wrapText="1"/>
      <protection locked="0"/>
    </xf>
    <xf numFmtId="10" fontId="0" fillId="16" borderId="29" xfId="0" applyNumberFormat="1" applyFill="1" applyBorder="1" applyAlignment="1" applyProtection="1">
      <alignment horizontal="center" vertical="center" wrapText="1"/>
      <protection locked="0"/>
    </xf>
    <xf numFmtId="10" fontId="0" fillId="16" borderId="30" xfId="0" applyNumberFormat="1" applyFill="1" applyBorder="1" applyAlignment="1" applyProtection="1">
      <alignment horizontal="center" vertical="center" wrapText="1"/>
      <protection locked="0"/>
    </xf>
    <xf numFmtId="10" fontId="0" fillId="16" borderId="4" xfId="0" applyNumberFormat="1" applyFill="1" applyBorder="1" applyAlignment="1" applyProtection="1">
      <alignment horizontal="center" vertical="center" wrapText="1"/>
      <protection locked="0"/>
    </xf>
    <xf numFmtId="10" fontId="0" fillId="16" borderId="7" xfId="0" applyNumberFormat="1" applyFill="1" applyBorder="1" applyAlignment="1" applyProtection="1">
      <alignment horizontal="center" vertical="center" wrapText="1"/>
      <protection locked="0"/>
    </xf>
    <xf numFmtId="9" fontId="0" fillId="16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4" fillId="17" borderId="0" xfId="0" applyFont="1" applyFill="1" applyBorder="1" applyAlignment="1" applyProtection="1">
      <alignment horizontal="center" vertical="center" wrapText="1"/>
      <protection locked="0"/>
    </xf>
    <xf numFmtId="0" fontId="0" fillId="14" borderId="1" xfId="0" applyFill="1" applyBorder="1" applyAlignment="1" applyProtection="1">
      <alignment horizontal="center" vertical="center" wrapText="1"/>
      <protection locked="0"/>
    </xf>
    <xf numFmtId="0" fontId="0" fillId="14" borderId="46" xfId="0" applyFill="1" applyBorder="1" applyAlignment="1" applyProtection="1">
      <alignment horizontal="center" vertical="center" wrapText="1"/>
      <protection locked="0"/>
    </xf>
    <xf numFmtId="0" fontId="0" fillId="14" borderId="4" xfId="0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 applyProtection="1">
      <alignment horizontal="center" vertical="center" wrapText="1"/>
      <protection locked="0"/>
    </xf>
    <xf numFmtId="0" fontId="0" fillId="14" borderId="45" xfId="0" applyFill="1" applyBorder="1" applyAlignment="1" applyProtection="1">
      <alignment horizontal="center" vertical="center" wrapText="1"/>
      <protection locked="0"/>
    </xf>
    <xf numFmtId="0" fontId="0" fillId="14" borderId="47" xfId="0" applyFill="1" applyBorder="1" applyAlignment="1" applyProtection="1">
      <alignment horizontal="center" vertical="center" wrapText="1"/>
      <protection locked="0"/>
    </xf>
    <xf numFmtId="0" fontId="0" fillId="19" borderId="16" xfId="0" applyFill="1" applyBorder="1" applyAlignment="1">
      <alignment horizontal="center" vertical="center" wrapText="1"/>
    </xf>
    <xf numFmtId="0" fontId="0" fillId="19" borderId="19" xfId="0" applyFill="1" applyBorder="1" applyAlignment="1" applyProtection="1">
      <alignment horizontal="center" vertical="center" wrapText="1"/>
      <protection locked="0"/>
    </xf>
    <xf numFmtId="0" fontId="0" fillId="19" borderId="6" xfId="0" applyFill="1" applyBorder="1" applyAlignment="1" applyProtection="1">
      <alignment horizontal="center" vertical="center" wrapText="1"/>
      <protection locked="0"/>
    </xf>
    <xf numFmtId="0" fontId="0" fillId="19" borderId="7" xfId="0" applyFill="1" applyBorder="1" applyAlignment="1" applyProtection="1">
      <alignment horizontal="center" vertical="center" wrapText="1"/>
      <protection locked="0"/>
    </xf>
    <xf numFmtId="0" fontId="0" fillId="19" borderId="41" xfId="0" applyFill="1" applyBorder="1" applyAlignment="1" applyProtection="1">
      <alignment horizontal="center" vertical="center" wrapText="1"/>
      <protection locked="0"/>
    </xf>
    <xf numFmtId="0" fontId="0" fillId="19" borderId="33" xfId="0" applyFill="1" applyBorder="1" applyAlignment="1" applyProtection="1">
      <alignment horizontal="center" vertical="center" wrapText="1"/>
      <protection locked="0"/>
    </xf>
    <xf numFmtId="0" fontId="0" fillId="19" borderId="34" xfId="0" applyFill="1" applyBorder="1" applyAlignment="1" applyProtection="1">
      <alignment horizontal="center" vertical="center" wrapText="1"/>
      <protection locked="0"/>
    </xf>
    <xf numFmtId="0" fontId="0" fillId="19" borderId="35" xfId="0" applyFill="1" applyBorder="1" applyAlignment="1" applyProtection="1">
      <alignment horizontal="center" vertical="center" wrapText="1"/>
      <protection locked="0"/>
    </xf>
    <xf numFmtId="0" fontId="0" fillId="19" borderId="43" xfId="0" applyFill="1" applyBorder="1" applyAlignment="1" applyProtection="1">
      <alignment horizontal="center" vertical="center" wrapText="1"/>
      <protection locked="0"/>
    </xf>
    <xf numFmtId="0" fontId="0" fillId="19" borderId="32" xfId="0" applyFill="1" applyBorder="1" applyAlignment="1">
      <alignment horizontal="center" vertical="center" wrapText="1"/>
    </xf>
    <xf numFmtId="0" fontId="0" fillId="14" borderId="54" xfId="0" applyFill="1" applyBorder="1" applyAlignment="1" applyProtection="1">
      <alignment horizontal="center" vertical="center" wrapText="1"/>
      <protection locked="0"/>
    </xf>
    <xf numFmtId="0" fontId="0" fillId="14" borderId="55" xfId="0" applyFill="1" applyBorder="1" applyAlignment="1" applyProtection="1">
      <alignment horizontal="center" vertical="center" wrapText="1"/>
      <protection locked="0"/>
    </xf>
    <xf numFmtId="0" fontId="0" fillId="14" borderId="56" xfId="0" applyFill="1" applyBorder="1" applyAlignment="1" applyProtection="1">
      <alignment horizontal="center" vertical="center" wrapText="1"/>
      <protection locked="0"/>
    </xf>
    <xf numFmtId="0" fontId="0" fillId="14" borderId="57" xfId="0" applyFill="1" applyBorder="1" applyAlignment="1" applyProtection="1">
      <alignment horizontal="center" vertical="center" wrapText="1"/>
      <protection locked="0"/>
    </xf>
    <xf numFmtId="0" fontId="0" fillId="14" borderId="58" xfId="0" applyFill="1" applyBorder="1" applyAlignment="1" applyProtection="1">
      <alignment horizontal="center" vertical="center" wrapText="1"/>
      <protection locked="0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16" borderId="39" xfId="0" applyFill="1" applyBorder="1" applyAlignment="1" applyProtection="1">
      <alignment horizontal="center" vertical="center" wrapText="1"/>
      <protection locked="0"/>
    </xf>
    <xf numFmtId="0" fontId="0" fillId="16" borderId="40" xfId="0" applyFill="1" applyBorder="1" applyAlignment="1" applyProtection="1">
      <alignment horizontal="center" vertical="center" wrapText="1"/>
      <protection locked="0"/>
    </xf>
    <xf numFmtId="0" fontId="0" fillId="16" borderId="41" xfId="0" applyFill="1" applyBorder="1" applyAlignment="1" applyProtection="1">
      <alignment horizontal="center" vertical="center" wrapText="1"/>
      <protection locked="0"/>
    </xf>
    <xf numFmtId="0" fontId="0" fillId="16" borderId="42" xfId="0" applyFill="1" applyBorder="1" applyAlignment="1" applyProtection="1">
      <alignment horizontal="center" vertical="center" wrapText="1"/>
      <protection locked="0"/>
    </xf>
    <xf numFmtId="0" fontId="0" fillId="16" borderId="43" xfId="0" applyFill="1" applyBorder="1" applyAlignment="1" applyProtection="1">
      <alignment horizontal="center" vertical="center" wrapText="1"/>
      <protection locked="0"/>
    </xf>
    <xf numFmtId="0" fontId="0" fillId="14" borderId="62" xfId="0" applyFill="1" applyBorder="1" applyAlignment="1" applyProtection="1">
      <alignment horizontal="center" vertical="center" wrapText="1"/>
    </xf>
    <xf numFmtId="0" fontId="0" fillId="14" borderId="63" xfId="0" applyFill="1" applyBorder="1" applyAlignment="1" applyProtection="1">
      <alignment horizontal="center" vertical="center" wrapText="1"/>
    </xf>
    <xf numFmtId="0" fontId="0" fillId="14" borderId="64" xfId="0" applyFill="1" applyBorder="1" applyAlignment="1" applyProtection="1">
      <alignment horizontal="center" vertical="center" wrapText="1"/>
    </xf>
    <xf numFmtId="0" fontId="0" fillId="14" borderId="65" xfId="0" applyFill="1" applyBorder="1" applyAlignment="1" applyProtection="1">
      <alignment horizontal="center" vertical="center" wrapText="1"/>
    </xf>
    <xf numFmtId="0" fontId="0" fillId="14" borderId="66" xfId="0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12" borderId="36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75" xfId="0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 wrapText="1"/>
    </xf>
    <xf numFmtId="0" fontId="0" fillId="20" borderId="12" xfId="0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2" fillId="14" borderId="8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16" borderId="8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/>
    </xf>
    <xf numFmtId="0" fontId="9" fillId="15" borderId="10" xfId="0" applyFont="1" applyFill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2" fillId="14" borderId="20" xfId="0" applyFont="1" applyFill="1" applyBorder="1" applyAlignment="1">
      <alignment horizontal="center" vertical="center" wrapText="1"/>
    </xf>
    <xf numFmtId="0" fontId="12" fillId="14" borderId="2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14" borderId="52" xfId="0" applyFill="1" applyBorder="1" applyAlignment="1" applyProtection="1">
      <alignment horizontal="center" vertical="center" wrapText="1"/>
      <protection locked="0"/>
    </xf>
    <xf numFmtId="0" fontId="0" fillId="14" borderId="73" xfId="0" applyFill="1" applyBorder="1" applyAlignment="1" applyProtection="1">
      <alignment horizontal="center" vertical="center" wrapText="1"/>
      <protection locked="0"/>
    </xf>
    <xf numFmtId="0" fontId="0" fillId="14" borderId="70" xfId="0" applyFill="1" applyBorder="1" applyAlignment="1" applyProtection="1">
      <alignment horizontal="center" vertical="center" wrapText="1"/>
      <protection locked="0"/>
    </xf>
    <xf numFmtId="0" fontId="12" fillId="14" borderId="23" xfId="0" applyFont="1" applyFill="1" applyBorder="1" applyAlignment="1">
      <alignment horizontal="center" vertical="center" wrapText="1"/>
    </xf>
    <xf numFmtId="0" fontId="12" fillId="14" borderId="24" xfId="0" applyFont="1" applyFill="1" applyBorder="1" applyAlignment="1">
      <alignment horizontal="center" vertical="center" wrapText="1"/>
    </xf>
    <xf numFmtId="0" fontId="12" fillId="14" borderId="25" xfId="0" applyFont="1" applyFill="1" applyBorder="1" applyAlignment="1">
      <alignment horizontal="center" vertical="center" wrapText="1"/>
    </xf>
    <xf numFmtId="0" fontId="0" fillId="16" borderId="24" xfId="0" applyFill="1" applyBorder="1" applyAlignment="1" applyProtection="1">
      <alignment horizontal="center" vertical="center" wrapText="1"/>
      <protection locked="0"/>
    </xf>
    <xf numFmtId="0" fontId="0" fillId="16" borderId="71" xfId="0" applyFill="1" applyBorder="1" applyAlignment="1" applyProtection="1">
      <alignment horizontal="center" vertical="center" wrapText="1"/>
      <protection locked="0"/>
    </xf>
    <xf numFmtId="0" fontId="0" fillId="16" borderId="68" xfId="0" applyFill="1" applyBorder="1" applyAlignment="1" applyProtection="1">
      <alignment horizontal="center" vertical="center" wrapText="1"/>
      <protection locked="0"/>
    </xf>
    <xf numFmtId="0" fontId="0" fillId="16" borderId="25" xfId="0" applyFill="1" applyBorder="1" applyAlignment="1" applyProtection="1">
      <alignment horizontal="center" vertical="center" wrapText="1"/>
      <protection locked="0"/>
    </xf>
    <xf numFmtId="0" fontId="0" fillId="16" borderId="72" xfId="0" applyFill="1" applyBorder="1" applyAlignment="1" applyProtection="1">
      <alignment horizontal="center" vertical="center" wrapText="1"/>
      <protection locked="0"/>
    </xf>
    <xf numFmtId="0" fontId="0" fillId="16" borderId="69" xfId="0" applyFill="1" applyBorder="1" applyAlignment="1" applyProtection="1">
      <alignment horizontal="center" vertical="center" wrapText="1"/>
      <protection locked="0"/>
    </xf>
    <xf numFmtId="0" fontId="0" fillId="14" borderId="24" xfId="0" applyFill="1" applyBorder="1" applyAlignment="1" applyProtection="1">
      <alignment horizontal="center" vertical="center" wrapText="1"/>
      <protection locked="0"/>
    </xf>
    <xf numFmtId="0" fontId="0" fillId="14" borderId="71" xfId="0" applyFill="1" applyBorder="1" applyAlignment="1" applyProtection="1">
      <alignment horizontal="center" vertical="center" wrapText="1"/>
      <protection locked="0"/>
    </xf>
    <xf numFmtId="0" fontId="0" fillId="14" borderId="68" xfId="0" applyFill="1" applyBorder="1" applyAlignment="1" applyProtection="1">
      <alignment horizontal="center" vertical="center" wrapText="1"/>
      <protection locked="0"/>
    </xf>
    <xf numFmtId="0" fontId="0" fillId="14" borderId="25" xfId="0" applyFill="1" applyBorder="1" applyAlignment="1" applyProtection="1">
      <alignment horizontal="center" vertical="center" wrapText="1"/>
      <protection locked="0"/>
    </xf>
    <xf numFmtId="0" fontId="0" fillId="14" borderId="72" xfId="0" applyFill="1" applyBorder="1" applyAlignment="1" applyProtection="1">
      <alignment horizontal="center" vertical="center" wrapText="1"/>
      <protection locked="0"/>
    </xf>
    <xf numFmtId="0" fontId="0" fillId="14" borderId="69" xfId="0" applyFill="1" applyBorder="1" applyAlignment="1" applyProtection="1">
      <alignment horizontal="center" vertical="center" wrapText="1"/>
      <protection locked="0"/>
    </xf>
    <xf numFmtId="0" fontId="0" fillId="14" borderId="4" xfId="0" applyFill="1" applyBorder="1" applyAlignment="1" applyProtection="1">
      <alignment horizontal="center" vertical="center" wrapText="1"/>
      <protection locked="0"/>
    </xf>
    <xf numFmtId="0" fontId="0" fillId="14" borderId="1" xfId="0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 applyProtection="1">
      <alignment horizontal="center" vertical="center" wrapText="1"/>
      <protection locked="0"/>
    </xf>
    <xf numFmtId="0" fontId="0" fillId="14" borderId="45" xfId="0" applyFill="1" applyBorder="1" applyAlignment="1" applyProtection="1">
      <alignment horizontal="center" vertical="center" wrapText="1"/>
      <protection locked="0"/>
    </xf>
    <xf numFmtId="0" fontId="0" fillId="14" borderId="46" xfId="0" applyFill="1" applyBorder="1" applyAlignment="1" applyProtection="1">
      <alignment horizontal="center" vertical="center" wrapText="1"/>
      <protection locked="0"/>
    </xf>
    <xf numFmtId="0" fontId="0" fillId="14" borderId="47" xfId="0" applyFill="1" applyBorder="1" applyAlignment="1" applyProtection="1">
      <alignment horizontal="center" vertical="center" wrapText="1"/>
      <protection locked="0"/>
    </xf>
    <xf numFmtId="0" fontId="0" fillId="14" borderId="59" xfId="0" applyFill="1" applyBorder="1" applyAlignment="1" applyProtection="1">
      <alignment horizontal="center" vertical="center" wrapText="1"/>
      <protection locked="0"/>
    </xf>
    <xf numFmtId="0" fontId="14" fillId="17" borderId="36" xfId="0" applyFont="1" applyFill="1" applyBorder="1" applyAlignment="1" applyProtection="1">
      <alignment horizontal="center" vertical="center" wrapText="1"/>
      <protection locked="0"/>
    </xf>
    <xf numFmtId="0" fontId="0" fillId="14" borderId="3" xfId="0" applyFill="1" applyBorder="1" applyAlignment="1" applyProtection="1">
      <alignment horizontal="center" vertical="center" wrapText="1"/>
      <protection locked="0"/>
    </xf>
    <xf numFmtId="0" fontId="0" fillId="14" borderId="5" xfId="0" applyFill="1" applyBorder="1" applyAlignment="1" applyProtection="1">
      <alignment horizontal="center" vertical="center" wrapText="1"/>
      <protection locked="0"/>
    </xf>
    <xf numFmtId="0" fontId="0" fillId="14" borderId="6" xfId="0" applyFill="1" applyBorder="1" applyAlignment="1" applyProtection="1">
      <alignment horizontal="center" vertical="center" wrapText="1"/>
      <protection locked="0"/>
    </xf>
    <xf numFmtId="0" fontId="0" fillId="14" borderId="29" xfId="0" applyFill="1" applyBorder="1" applyAlignment="1" applyProtection="1">
      <alignment horizontal="center" vertical="center" wrapText="1"/>
      <protection locked="0"/>
    </xf>
    <xf numFmtId="0" fontId="0" fillId="14" borderId="34" xfId="0" applyFill="1" applyBorder="1" applyAlignment="1" applyProtection="1">
      <alignment horizontal="center" vertical="center" wrapText="1"/>
      <protection locked="0"/>
    </xf>
    <xf numFmtId="0" fontId="0" fillId="16" borderId="21" xfId="0" applyFill="1" applyBorder="1" applyAlignment="1" applyProtection="1">
      <alignment horizontal="center" vertical="center" wrapText="1"/>
    </xf>
    <xf numFmtId="0" fontId="0" fillId="16" borderId="37" xfId="0" applyFill="1" applyBorder="1" applyAlignment="1" applyProtection="1">
      <alignment horizontal="center" vertical="center" wrapText="1"/>
    </xf>
    <xf numFmtId="0" fontId="0" fillId="16" borderId="38" xfId="0" applyFill="1" applyBorder="1" applyAlignment="1" applyProtection="1">
      <alignment horizontal="center" vertical="center" wrapText="1"/>
    </xf>
    <xf numFmtId="0" fontId="0" fillId="16" borderId="52" xfId="0" applyFill="1" applyBorder="1" applyAlignment="1" applyProtection="1">
      <alignment horizontal="center" vertical="center" wrapText="1"/>
      <protection locked="0"/>
    </xf>
    <xf numFmtId="0" fontId="0" fillId="16" borderId="73" xfId="0" applyFill="1" applyBorder="1" applyAlignment="1" applyProtection="1">
      <alignment horizontal="center" vertical="center" wrapText="1"/>
      <protection locked="0"/>
    </xf>
    <xf numFmtId="0" fontId="0" fillId="16" borderId="70" xfId="0" applyFill="1" applyBorder="1" applyAlignment="1" applyProtection="1">
      <alignment horizontal="center" vertical="center" wrapText="1"/>
      <protection locked="0"/>
    </xf>
    <xf numFmtId="0" fontId="0" fillId="14" borderId="30" xfId="0" applyFill="1" applyBorder="1" applyAlignment="1" applyProtection="1">
      <alignment horizontal="center" vertical="center" wrapText="1"/>
      <protection locked="0"/>
    </xf>
    <xf numFmtId="0" fontId="0" fillId="14" borderId="35" xfId="0" applyFill="1" applyBorder="1" applyAlignment="1" applyProtection="1">
      <alignment horizontal="center" vertical="center" wrapText="1"/>
      <protection locked="0"/>
    </xf>
    <xf numFmtId="0" fontId="0" fillId="14" borderId="48" xfId="0" applyFill="1" applyBorder="1" applyAlignment="1" applyProtection="1">
      <alignment horizontal="center" vertical="center" wrapText="1"/>
      <protection locked="0"/>
    </xf>
    <xf numFmtId="0" fontId="0" fillId="7" borderId="21" xfId="0" applyFill="1" applyBorder="1" applyAlignment="1" applyProtection="1">
      <alignment horizontal="center" vertical="center" wrapText="1"/>
    </xf>
    <xf numFmtId="0" fontId="0" fillId="7" borderId="37" xfId="0" applyFill="1" applyBorder="1" applyAlignment="1" applyProtection="1">
      <alignment horizontal="center" vertical="center" wrapText="1"/>
    </xf>
    <xf numFmtId="0" fontId="0" fillId="7" borderId="38" xfId="0" applyFill="1" applyBorder="1" applyAlignment="1" applyProtection="1">
      <alignment horizontal="center" vertical="center" wrapText="1"/>
    </xf>
    <xf numFmtId="0" fontId="14" fillId="17" borderId="0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Alignment="1" applyProtection="1">
      <alignment horizontal="center" vertical="center" wrapText="1"/>
    </xf>
    <xf numFmtId="0" fontId="12" fillId="14" borderId="21" xfId="0" applyFont="1" applyFill="1" applyBorder="1" applyAlignment="1" applyProtection="1">
      <alignment horizontal="center" vertical="center" wrapText="1"/>
    </xf>
    <xf numFmtId="0" fontId="12" fillId="14" borderId="37" xfId="0" applyFont="1" applyFill="1" applyBorder="1" applyAlignment="1" applyProtection="1">
      <alignment horizontal="center" vertical="center" wrapText="1"/>
    </xf>
    <xf numFmtId="0" fontId="12" fillId="14" borderId="8" xfId="0" applyFont="1" applyFill="1" applyBorder="1" applyAlignment="1" applyProtection="1">
      <alignment horizontal="center" vertical="center" wrapText="1"/>
    </xf>
    <xf numFmtId="0" fontId="12" fillId="14" borderId="9" xfId="0" applyFont="1" applyFill="1" applyBorder="1" applyAlignment="1" applyProtection="1">
      <alignment horizontal="center" vertical="center" wrapText="1"/>
    </xf>
    <xf numFmtId="0" fontId="12" fillId="14" borderId="10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0" fillId="0" borderId="43" xfId="0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</xf>
    <xf numFmtId="0" fontId="0" fillId="7" borderId="29" xfId="0" applyFill="1" applyBorder="1" applyAlignment="1" applyProtection="1">
      <alignment horizontal="center" vertical="center" wrapText="1"/>
    </xf>
    <xf numFmtId="0" fontId="0" fillId="7" borderId="5" xfId="0" applyFill="1" applyBorder="1" applyAlignment="1" applyProtection="1">
      <alignment horizontal="center" vertical="center" wrapText="1"/>
    </xf>
    <xf numFmtId="0" fontId="0" fillId="7" borderId="34" xfId="0" applyFill="1" applyBorder="1" applyAlignment="1" applyProtection="1">
      <alignment horizontal="center" vertical="center" wrapText="1"/>
    </xf>
    <xf numFmtId="0" fontId="0" fillId="9" borderId="3" xfId="0" applyFill="1" applyBorder="1" applyAlignment="1" applyProtection="1">
      <alignment horizontal="center" vertical="center" wrapText="1"/>
    </xf>
    <xf numFmtId="0" fontId="0" fillId="9" borderId="5" xfId="0" applyFill="1" applyBorder="1" applyAlignment="1" applyProtection="1">
      <alignment horizontal="center" vertical="center" wrapText="1"/>
    </xf>
    <xf numFmtId="0" fontId="0" fillId="9" borderId="6" xfId="0" applyFill="1" applyBorder="1" applyAlignment="1" applyProtection="1">
      <alignment horizontal="center" vertical="center" wrapText="1"/>
    </xf>
    <xf numFmtId="0" fontId="0" fillId="10" borderId="29" xfId="0" applyFill="1" applyBorder="1" applyAlignment="1" applyProtection="1">
      <alignment horizontal="center" vertical="center" wrapText="1"/>
    </xf>
    <xf numFmtId="0" fontId="0" fillId="10" borderId="5" xfId="0" applyFill="1" applyBorder="1" applyAlignment="1" applyProtection="1">
      <alignment horizontal="center" vertical="center" wrapText="1"/>
    </xf>
    <xf numFmtId="0" fontId="0" fillId="10" borderId="34" xfId="0" applyFill="1" applyBorder="1" applyAlignment="1" applyProtection="1">
      <alignment horizontal="center" vertical="center" wrapText="1"/>
    </xf>
    <xf numFmtId="0" fontId="0" fillId="11" borderId="3" xfId="0" applyFill="1" applyBorder="1" applyAlignment="1" applyProtection="1">
      <alignment horizontal="center" vertical="center" wrapText="1"/>
    </xf>
    <xf numFmtId="0" fontId="0" fillId="11" borderId="5" xfId="0" applyFill="1" applyBorder="1" applyAlignment="1" applyProtection="1">
      <alignment horizontal="center" vertical="center" wrapText="1"/>
    </xf>
    <xf numFmtId="0" fontId="0" fillId="11" borderId="6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F0736"/>
      <color rgb="FFF24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4"/>
  <sheetViews>
    <sheetView tabSelected="1" zoomScale="106" zoomScaleNormal="106" workbookViewId="0">
      <selection activeCell="B3" sqref="B3"/>
    </sheetView>
  </sheetViews>
  <sheetFormatPr baseColWidth="10" defaultRowHeight="15" x14ac:dyDescent="0.25"/>
  <cols>
    <col min="2" max="2" width="5.7109375" customWidth="1"/>
    <col min="3" max="3" width="15.140625" customWidth="1"/>
    <col min="4" max="18" width="3.7109375" customWidth="1"/>
    <col min="23" max="52" width="2.7109375" customWidth="1"/>
  </cols>
  <sheetData>
    <row r="1" spans="1:55" ht="27.75" customHeight="1" x14ac:dyDescent="0.25">
      <c r="A1" s="211" t="s">
        <v>11</v>
      </c>
      <c r="B1" s="211"/>
      <c r="C1" s="147">
        <v>3</v>
      </c>
      <c r="D1" s="212" t="s">
        <v>58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3" t="s">
        <v>12</v>
      </c>
      <c r="T1" s="138"/>
    </row>
    <row r="2" spans="1:55" ht="32.25" customHeight="1" thickBot="1" x14ac:dyDescent="0.3">
      <c r="A2" s="214" t="s">
        <v>10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3"/>
      <c r="T2" s="138"/>
      <c r="U2" s="31"/>
      <c r="V2" s="1"/>
      <c r="BA2" s="140"/>
      <c r="BB2" s="140"/>
    </row>
    <row r="3" spans="1:55" ht="18.75" customHeight="1" thickBot="1" x14ac:dyDescent="0.3">
      <c r="A3" s="1"/>
      <c r="B3" s="1"/>
      <c r="C3" s="1"/>
      <c r="D3" s="202" t="s">
        <v>8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4"/>
      <c r="S3" s="1"/>
      <c r="T3" s="139"/>
      <c r="U3" s="1"/>
      <c r="V3" s="1"/>
      <c r="BA3" s="140"/>
      <c r="BB3" s="140"/>
    </row>
    <row r="4" spans="1:55" ht="45.75" thickBot="1" x14ac:dyDescent="0.3">
      <c r="A4" s="2" t="s">
        <v>1</v>
      </c>
      <c r="B4" s="3" t="s">
        <v>7</v>
      </c>
      <c r="C4" s="4" t="s">
        <v>0</v>
      </c>
      <c r="D4" s="5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7">
        <v>15</v>
      </c>
      <c r="S4" s="12" t="s">
        <v>9</v>
      </c>
      <c r="T4" s="12" t="s">
        <v>56</v>
      </c>
      <c r="U4" s="1"/>
      <c r="V4" s="1"/>
      <c r="BB4" s="146" t="s">
        <v>54</v>
      </c>
      <c r="BC4" s="146" t="s">
        <v>55</v>
      </c>
    </row>
    <row r="5" spans="1:55" x14ac:dyDescent="0.25">
      <c r="A5" s="215" t="s">
        <v>2</v>
      </c>
      <c r="B5" s="8">
        <v>1</v>
      </c>
      <c r="C5" s="13" t="s">
        <v>61</v>
      </c>
      <c r="D5" s="14"/>
      <c r="E5" s="15"/>
      <c r="F5" s="15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209" t="str">
        <f>IF(BA5&lt;&gt;0,ROUND($C$1*V5/BA5,0),"")</f>
        <v/>
      </c>
      <c r="T5" s="141" t="str">
        <f>IF(BB5&lt;&gt;0,ROUND(BC5*10/BB5,0),"")</f>
        <v/>
      </c>
      <c r="U5" s="199"/>
      <c r="V5" s="201">
        <f>SUM(W5:AK8)</f>
        <v>0</v>
      </c>
      <c r="W5" s="29" t="str">
        <f t="shared" ref="W5:AK5" si="0">IF(D5&lt;&gt;"",D5,"")</f>
        <v/>
      </c>
      <c r="X5" s="29" t="str">
        <f t="shared" si="0"/>
        <v/>
      </c>
      <c r="Y5" s="29" t="str">
        <f t="shared" si="0"/>
        <v/>
      </c>
      <c r="Z5" s="29" t="str">
        <f t="shared" si="0"/>
        <v/>
      </c>
      <c r="AA5" s="29" t="str">
        <f t="shared" si="0"/>
        <v/>
      </c>
      <c r="AB5" s="29" t="str">
        <f t="shared" si="0"/>
        <v/>
      </c>
      <c r="AC5" s="29" t="str">
        <f t="shared" si="0"/>
        <v/>
      </c>
      <c r="AD5" s="29" t="str">
        <f t="shared" si="0"/>
        <v/>
      </c>
      <c r="AE5" s="29" t="str">
        <f t="shared" si="0"/>
        <v/>
      </c>
      <c r="AF5" s="29" t="str">
        <f t="shared" si="0"/>
        <v/>
      </c>
      <c r="AG5" s="29" t="str">
        <f t="shared" si="0"/>
        <v/>
      </c>
      <c r="AH5" s="29" t="str">
        <f t="shared" si="0"/>
        <v/>
      </c>
      <c r="AI5" s="29" t="str">
        <f t="shared" si="0"/>
        <v/>
      </c>
      <c r="AJ5" s="29" t="str">
        <f t="shared" si="0"/>
        <v/>
      </c>
      <c r="AK5" s="29" t="str">
        <f t="shared" si="0"/>
        <v/>
      </c>
      <c r="AL5" s="30" t="str">
        <f>IF(W5&lt;&gt;"",IF(W5=0,1,W5),"")</f>
        <v/>
      </c>
      <c r="AM5" s="30" t="str">
        <f t="shared" ref="AM5:AZ5" si="1">IF(X5&lt;&gt;"",IF(X5=0,1,X5),"")</f>
        <v/>
      </c>
      <c r="AN5" s="30" t="str">
        <f t="shared" si="1"/>
        <v/>
      </c>
      <c r="AO5" s="30" t="str">
        <f t="shared" si="1"/>
        <v/>
      </c>
      <c r="AP5" s="30" t="str">
        <f t="shared" si="1"/>
        <v/>
      </c>
      <c r="AQ5" s="30" t="str">
        <f t="shared" si="1"/>
        <v/>
      </c>
      <c r="AR5" s="30" t="str">
        <f t="shared" si="1"/>
        <v/>
      </c>
      <c r="AS5" s="30" t="str">
        <f t="shared" si="1"/>
        <v/>
      </c>
      <c r="AT5" s="30" t="str">
        <f t="shared" si="1"/>
        <v/>
      </c>
      <c r="AU5" s="30" t="str">
        <f t="shared" si="1"/>
        <v/>
      </c>
      <c r="AV5" s="30" t="str">
        <f t="shared" si="1"/>
        <v/>
      </c>
      <c r="AW5" s="30" t="str">
        <f t="shared" si="1"/>
        <v/>
      </c>
      <c r="AX5" s="30" t="str">
        <f t="shared" si="1"/>
        <v/>
      </c>
      <c r="AY5" s="30" t="str">
        <f t="shared" si="1"/>
        <v/>
      </c>
      <c r="AZ5" s="30" t="str">
        <f t="shared" si="1"/>
        <v/>
      </c>
      <c r="BA5" s="200">
        <f>SUM(AL5:AZ8)</f>
        <v>0</v>
      </c>
      <c r="BB5" s="30">
        <f>SUM(AL5:AZ5)</f>
        <v>0</v>
      </c>
      <c r="BC5" s="30">
        <f>SUM(W5:AK5)</f>
        <v>0</v>
      </c>
    </row>
    <row r="6" spans="1:55" x14ac:dyDescent="0.25">
      <c r="A6" s="216"/>
      <c r="B6" s="10">
        <v>2</v>
      </c>
      <c r="C6" s="17" t="s">
        <v>62</v>
      </c>
      <c r="D6" s="18"/>
      <c r="E6" s="19"/>
      <c r="F6" s="19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208"/>
      <c r="T6" s="142" t="str">
        <f t="shared" ref="T6:T24" si="2">IF(BB6&lt;&gt;0,ROUND(BC6*10/BB6,0),"")</f>
        <v/>
      </c>
      <c r="U6" s="199"/>
      <c r="V6" s="201"/>
      <c r="W6" s="29" t="str">
        <f t="shared" ref="W6:W24" si="3">IF(D6&lt;&gt;"",D6,"")</f>
        <v/>
      </c>
      <c r="X6" s="29" t="str">
        <f t="shared" ref="X6:X24" si="4">IF(E6&lt;&gt;"",E6,"")</f>
        <v/>
      </c>
      <c r="Y6" s="29" t="str">
        <f t="shared" ref="Y6:Y24" si="5">IF(F6&lt;&gt;"",F6,"")</f>
        <v/>
      </c>
      <c r="Z6" s="29" t="str">
        <f t="shared" ref="Z6:Z24" si="6">IF(G6&lt;&gt;"",G6,"")</f>
        <v/>
      </c>
      <c r="AA6" s="29" t="str">
        <f t="shared" ref="AA6:AA24" si="7">IF(H6&lt;&gt;"",H6,"")</f>
        <v/>
      </c>
      <c r="AB6" s="29" t="str">
        <f t="shared" ref="AB6:AB24" si="8">IF(I6&lt;&gt;"",I6,"")</f>
        <v/>
      </c>
      <c r="AC6" s="29" t="str">
        <f t="shared" ref="AC6:AC24" si="9">IF(J6&lt;&gt;"",J6,"")</f>
        <v/>
      </c>
      <c r="AD6" s="29" t="str">
        <f t="shared" ref="AD6:AD24" si="10">IF(K6&lt;&gt;"",K6,"")</f>
        <v/>
      </c>
      <c r="AE6" s="29" t="str">
        <f t="shared" ref="AE6:AE24" si="11">IF(L6&lt;&gt;"",L6,"")</f>
        <v/>
      </c>
      <c r="AF6" s="29" t="str">
        <f t="shared" ref="AF6:AF24" si="12">IF(M6&lt;&gt;"",M6,"")</f>
        <v/>
      </c>
      <c r="AG6" s="29" t="str">
        <f t="shared" ref="AG6:AG24" si="13">IF(N6&lt;&gt;"",N6,"")</f>
        <v/>
      </c>
      <c r="AH6" s="29" t="str">
        <f t="shared" ref="AH6:AH24" si="14">IF(O6&lt;&gt;"",O6,"")</f>
        <v/>
      </c>
      <c r="AI6" s="29" t="str">
        <f t="shared" ref="AI6:AI24" si="15">IF(P6&lt;&gt;"",P6,"")</f>
        <v/>
      </c>
      <c r="AJ6" s="29" t="str">
        <f t="shared" ref="AJ6:AJ24" si="16">IF(Q6&lt;&gt;"",Q6,"")</f>
        <v/>
      </c>
      <c r="AK6" s="29" t="str">
        <f t="shared" ref="AK6:AK24" si="17">IF(R6&lt;&gt;"",R6,"")</f>
        <v/>
      </c>
      <c r="AL6" s="30" t="str">
        <f t="shared" ref="AL6:AL24" si="18">IF(W6&lt;&gt;"",IF(W6=0,1,W6),"")</f>
        <v/>
      </c>
      <c r="AM6" s="30" t="str">
        <f t="shared" ref="AM6:AM24" si="19">IF(X6&lt;&gt;"",IF(X6=0,1,X6),"")</f>
        <v/>
      </c>
      <c r="AN6" s="30" t="str">
        <f t="shared" ref="AN6:AN24" si="20">IF(Y6&lt;&gt;"",IF(Y6=0,1,Y6),"")</f>
        <v/>
      </c>
      <c r="AO6" s="30" t="str">
        <f t="shared" ref="AO6:AO24" si="21">IF(Z6&lt;&gt;"",IF(Z6=0,1,Z6),"")</f>
        <v/>
      </c>
      <c r="AP6" s="30" t="str">
        <f t="shared" ref="AP6:AP24" si="22">IF(AA6&lt;&gt;"",IF(AA6=0,1,AA6),"")</f>
        <v/>
      </c>
      <c r="AQ6" s="30" t="str">
        <f t="shared" ref="AQ6:AQ24" si="23">IF(AB6&lt;&gt;"",IF(AB6=0,1,AB6),"")</f>
        <v/>
      </c>
      <c r="AR6" s="30" t="str">
        <f t="shared" ref="AR6:AR24" si="24">IF(AC6&lt;&gt;"",IF(AC6=0,1,AC6),"")</f>
        <v/>
      </c>
      <c r="AS6" s="30" t="str">
        <f t="shared" ref="AS6:AS24" si="25">IF(AD6&lt;&gt;"",IF(AD6=0,1,AD6),"")</f>
        <v/>
      </c>
      <c r="AT6" s="30" t="str">
        <f t="shared" ref="AT6:AT24" si="26">IF(AE6&lt;&gt;"",IF(AE6=0,1,AE6),"")</f>
        <v/>
      </c>
      <c r="AU6" s="30" t="str">
        <f t="shared" ref="AU6:AU24" si="27">IF(AF6&lt;&gt;"",IF(AF6=0,1,AF6),"")</f>
        <v/>
      </c>
      <c r="AV6" s="30" t="str">
        <f t="shared" ref="AV6:AV24" si="28">IF(AG6&lt;&gt;"",IF(AG6=0,1,AG6),"")</f>
        <v/>
      </c>
      <c r="AW6" s="30" t="str">
        <f t="shared" ref="AW6:AW24" si="29">IF(AH6&lt;&gt;"",IF(AH6=0,1,AH6),"")</f>
        <v/>
      </c>
      <c r="AX6" s="30" t="str">
        <f t="shared" ref="AX6:AX24" si="30">IF(AI6&lt;&gt;"",IF(AI6=0,1,AI6),"")</f>
        <v/>
      </c>
      <c r="AY6" s="30" t="str">
        <f t="shared" ref="AY6:AY24" si="31">IF(AJ6&lt;&gt;"",IF(AJ6=0,1,AJ6),"")</f>
        <v/>
      </c>
      <c r="AZ6" s="30" t="str">
        <f t="shared" ref="AZ6:AZ24" si="32">IF(AK6&lt;&gt;"",IF(AK6=0,1,AK6),"")</f>
        <v/>
      </c>
      <c r="BA6" s="200"/>
      <c r="BB6" s="30">
        <f t="shared" ref="BB6:BB24" si="33">SUM(AL6:AZ6)</f>
        <v>0</v>
      </c>
      <c r="BC6" s="30">
        <f t="shared" ref="BC6:BC24" si="34">SUM(W6:AK6)</f>
        <v>0</v>
      </c>
    </row>
    <row r="7" spans="1:55" x14ac:dyDescent="0.25">
      <c r="A7" s="216"/>
      <c r="B7" s="11">
        <v>3</v>
      </c>
      <c r="C7" s="21" t="s">
        <v>63</v>
      </c>
      <c r="D7" s="22"/>
      <c r="E7" s="23"/>
      <c r="F7" s="23"/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08"/>
      <c r="T7" s="142" t="str">
        <f t="shared" si="2"/>
        <v/>
      </c>
      <c r="U7" s="199"/>
      <c r="V7" s="201"/>
      <c r="W7" s="29" t="str">
        <f t="shared" si="3"/>
        <v/>
      </c>
      <c r="X7" s="29" t="str">
        <f t="shared" si="4"/>
        <v/>
      </c>
      <c r="Y7" s="29" t="str">
        <f t="shared" si="5"/>
        <v/>
      </c>
      <c r="Z7" s="29" t="str">
        <f t="shared" si="6"/>
        <v/>
      </c>
      <c r="AA7" s="29" t="str">
        <f t="shared" si="7"/>
        <v/>
      </c>
      <c r="AB7" s="29" t="str">
        <f t="shared" si="8"/>
        <v/>
      </c>
      <c r="AC7" s="29" t="str">
        <f t="shared" si="9"/>
        <v/>
      </c>
      <c r="AD7" s="29" t="str">
        <f t="shared" si="10"/>
        <v/>
      </c>
      <c r="AE7" s="29" t="str">
        <f t="shared" si="11"/>
        <v/>
      </c>
      <c r="AF7" s="29" t="str">
        <f t="shared" si="12"/>
        <v/>
      </c>
      <c r="AG7" s="29" t="str">
        <f t="shared" si="13"/>
        <v/>
      </c>
      <c r="AH7" s="29" t="str">
        <f t="shared" si="14"/>
        <v/>
      </c>
      <c r="AI7" s="29" t="str">
        <f t="shared" si="15"/>
        <v/>
      </c>
      <c r="AJ7" s="29" t="str">
        <f t="shared" si="16"/>
        <v/>
      </c>
      <c r="AK7" s="29" t="str">
        <f t="shared" si="17"/>
        <v/>
      </c>
      <c r="AL7" s="30" t="str">
        <f t="shared" si="18"/>
        <v/>
      </c>
      <c r="AM7" s="30" t="str">
        <f t="shared" si="19"/>
        <v/>
      </c>
      <c r="AN7" s="30" t="str">
        <f t="shared" si="20"/>
        <v/>
      </c>
      <c r="AO7" s="30" t="str">
        <f t="shared" si="21"/>
        <v/>
      </c>
      <c r="AP7" s="30" t="str">
        <f t="shared" si="22"/>
        <v/>
      </c>
      <c r="AQ7" s="30" t="str">
        <f t="shared" si="23"/>
        <v/>
      </c>
      <c r="AR7" s="30" t="str">
        <f t="shared" si="24"/>
        <v/>
      </c>
      <c r="AS7" s="30" t="str">
        <f t="shared" si="25"/>
        <v/>
      </c>
      <c r="AT7" s="30" t="str">
        <f t="shared" si="26"/>
        <v/>
      </c>
      <c r="AU7" s="30" t="str">
        <f t="shared" si="27"/>
        <v/>
      </c>
      <c r="AV7" s="30" t="str">
        <f t="shared" si="28"/>
        <v/>
      </c>
      <c r="AW7" s="30" t="str">
        <f t="shared" si="29"/>
        <v/>
      </c>
      <c r="AX7" s="30" t="str">
        <f t="shared" si="30"/>
        <v/>
      </c>
      <c r="AY7" s="30" t="str">
        <f t="shared" si="31"/>
        <v/>
      </c>
      <c r="AZ7" s="30" t="str">
        <f t="shared" si="32"/>
        <v/>
      </c>
      <c r="BA7" s="200"/>
      <c r="BB7" s="30">
        <f t="shared" si="33"/>
        <v>0</v>
      </c>
      <c r="BC7" s="30">
        <f t="shared" si="34"/>
        <v>0</v>
      </c>
    </row>
    <row r="8" spans="1:55" ht="15.75" thickBot="1" x14ac:dyDescent="0.3">
      <c r="A8" s="217"/>
      <c r="B8" s="166">
        <v>4</v>
      </c>
      <c r="C8" s="167" t="s">
        <v>64</v>
      </c>
      <c r="D8" s="168"/>
      <c r="E8" s="169"/>
      <c r="F8" s="169"/>
      <c r="G8" s="168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70"/>
      <c r="S8" s="210"/>
      <c r="T8" s="143" t="str">
        <f t="shared" si="2"/>
        <v/>
      </c>
      <c r="U8" s="199"/>
      <c r="V8" s="201"/>
      <c r="W8" s="29" t="str">
        <f t="shared" si="3"/>
        <v/>
      </c>
      <c r="X8" s="29" t="str">
        <f t="shared" si="4"/>
        <v/>
      </c>
      <c r="Y8" s="29" t="str">
        <f t="shared" si="5"/>
        <v/>
      </c>
      <c r="Z8" s="29" t="str">
        <f t="shared" si="6"/>
        <v/>
      </c>
      <c r="AA8" s="29" t="str">
        <f t="shared" si="7"/>
        <v/>
      </c>
      <c r="AB8" s="29" t="str">
        <f t="shared" si="8"/>
        <v/>
      </c>
      <c r="AC8" s="29" t="str">
        <f t="shared" si="9"/>
        <v/>
      </c>
      <c r="AD8" s="29" t="str">
        <f t="shared" si="10"/>
        <v/>
      </c>
      <c r="AE8" s="29" t="str">
        <f t="shared" si="11"/>
        <v/>
      </c>
      <c r="AF8" s="29" t="str">
        <f t="shared" si="12"/>
        <v/>
      </c>
      <c r="AG8" s="29" t="str">
        <f t="shared" si="13"/>
        <v/>
      </c>
      <c r="AH8" s="29" t="str">
        <f t="shared" si="14"/>
        <v/>
      </c>
      <c r="AI8" s="29" t="str">
        <f t="shared" si="15"/>
        <v/>
      </c>
      <c r="AJ8" s="29" t="str">
        <f t="shared" si="16"/>
        <v/>
      </c>
      <c r="AK8" s="29" t="str">
        <f t="shared" si="17"/>
        <v/>
      </c>
      <c r="AL8" s="30" t="str">
        <f t="shared" si="18"/>
        <v/>
      </c>
      <c r="AM8" s="30" t="str">
        <f t="shared" si="19"/>
        <v/>
      </c>
      <c r="AN8" s="30" t="str">
        <f t="shared" si="20"/>
        <v/>
      </c>
      <c r="AO8" s="30" t="str">
        <f t="shared" si="21"/>
        <v/>
      </c>
      <c r="AP8" s="30" t="str">
        <f t="shared" si="22"/>
        <v/>
      </c>
      <c r="AQ8" s="30" t="str">
        <f t="shared" si="23"/>
        <v/>
      </c>
      <c r="AR8" s="30" t="str">
        <f t="shared" si="24"/>
        <v/>
      </c>
      <c r="AS8" s="30" t="str">
        <f t="shared" si="25"/>
        <v/>
      </c>
      <c r="AT8" s="30" t="str">
        <f t="shared" si="26"/>
        <v/>
      </c>
      <c r="AU8" s="30" t="str">
        <f t="shared" si="27"/>
        <v/>
      </c>
      <c r="AV8" s="30" t="str">
        <f t="shared" si="28"/>
        <v/>
      </c>
      <c r="AW8" s="30" t="str">
        <f t="shared" si="29"/>
        <v/>
      </c>
      <c r="AX8" s="30" t="str">
        <f t="shared" si="30"/>
        <v/>
      </c>
      <c r="AY8" s="30" t="str">
        <f t="shared" si="31"/>
        <v/>
      </c>
      <c r="AZ8" s="30" t="str">
        <f t="shared" si="32"/>
        <v/>
      </c>
      <c r="BA8" s="200"/>
      <c r="BB8" s="30">
        <f t="shared" si="33"/>
        <v>0</v>
      </c>
      <c r="BC8" s="30">
        <f t="shared" si="34"/>
        <v>0</v>
      </c>
    </row>
    <row r="9" spans="1:55" x14ac:dyDescent="0.25">
      <c r="A9" s="205" t="s">
        <v>3</v>
      </c>
      <c r="B9" s="9">
        <v>1</v>
      </c>
      <c r="C9" s="25" t="s">
        <v>65</v>
      </c>
      <c r="D9" s="26"/>
      <c r="E9" s="27"/>
      <c r="F9" s="27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8"/>
      <c r="S9" s="208" t="str">
        <f>IF(BA9&lt;&gt;0,ROUND($C$1*V9/BA9,0),"")</f>
        <v/>
      </c>
      <c r="T9" s="144" t="str">
        <f t="shared" si="2"/>
        <v/>
      </c>
      <c r="U9" s="199"/>
      <c r="V9" s="201">
        <f t="shared" ref="V9" si="35">SUM(W9:AK12)</f>
        <v>0</v>
      </c>
      <c r="W9" s="29" t="str">
        <f t="shared" si="3"/>
        <v/>
      </c>
      <c r="X9" s="29" t="str">
        <f t="shared" si="4"/>
        <v/>
      </c>
      <c r="Y9" s="29" t="str">
        <f t="shared" si="5"/>
        <v/>
      </c>
      <c r="Z9" s="29" t="str">
        <f t="shared" si="6"/>
        <v/>
      </c>
      <c r="AA9" s="29" t="str">
        <f t="shared" si="7"/>
        <v/>
      </c>
      <c r="AB9" s="29" t="str">
        <f t="shared" si="8"/>
        <v/>
      </c>
      <c r="AC9" s="29" t="str">
        <f t="shared" si="9"/>
        <v/>
      </c>
      <c r="AD9" s="29" t="str">
        <f t="shared" si="10"/>
        <v/>
      </c>
      <c r="AE9" s="29" t="str">
        <f t="shared" si="11"/>
        <v/>
      </c>
      <c r="AF9" s="29" t="str">
        <f t="shared" si="12"/>
        <v/>
      </c>
      <c r="AG9" s="29" t="str">
        <f t="shared" si="13"/>
        <v/>
      </c>
      <c r="AH9" s="29" t="str">
        <f t="shared" si="14"/>
        <v/>
      </c>
      <c r="AI9" s="29" t="str">
        <f t="shared" si="15"/>
        <v/>
      </c>
      <c r="AJ9" s="29" t="str">
        <f t="shared" si="16"/>
        <v/>
      </c>
      <c r="AK9" s="29" t="str">
        <f t="shared" si="17"/>
        <v/>
      </c>
      <c r="AL9" s="30" t="str">
        <f t="shared" si="18"/>
        <v/>
      </c>
      <c r="AM9" s="30" t="str">
        <f t="shared" si="19"/>
        <v/>
      </c>
      <c r="AN9" s="30" t="str">
        <f t="shared" si="20"/>
        <v/>
      </c>
      <c r="AO9" s="30" t="str">
        <f t="shared" si="21"/>
        <v/>
      </c>
      <c r="AP9" s="30" t="str">
        <f t="shared" si="22"/>
        <v/>
      </c>
      <c r="AQ9" s="30" t="str">
        <f t="shared" si="23"/>
        <v/>
      </c>
      <c r="AR9" s="30" t="str">
        <f t="shared" si="24"/>
        <v/>
      </c>
      <c r="AS9" s="30" t="str">
        <f t="shared" si="25"/>
        <v/>
      </c>
      <c r="AT9" s="30" t="str">
        <f t="shared" si="26"/>
        <v/>
      </c>
      <c r="AU9" s="30" t="str">
        <f t="shared" si="27"/>
        <v/>
      </c>
      <c r="AV9" s="30" t="str">
        <f t="shared" si="28"/>
        <v/>
      </c>
      <c r="AW9" s="30" t="str">
        <f t="shared" si="29"/>
        <v/>
      </c>
      <c r="AX9" s="30" t="str">
        <f t="shared" si="30"/>
        <v/>
      </c>
      <c r="AY9" s="30" t="str">
        <f t="shared" si="31"/>
        <v/>
      </c>
      <c r="AZ9" s="30" t="str">
        <f t="shared" si="32"/>
        <v/>
      </c>
      <c r="BA9" s="200">
        <f t="shared" ref="BA9" si="36">SUM(AL9:AZ12)</f>
        <v>0</v>
      </c>
      <c r="BB9" s="30">
        <f t="shared" si="33"/>
        <v>0</v>
      </c>
      <c r="BC9" s="30">
        <f t="shared" si="34"/>
        <v>0</v>
      </c>
    </row>
    <row r="10" spans="1:55" x14ac:dyDescent="0.25">
      <c r="A10" s="206"/>
      <c r="B10" s="10">
        <v>2</v>
      </c>
      <c r="C10" s="17" t="s">
        <v>66</v>
      </c>
      <c r="D10" s="18"/>
      <c r="E10" s="19"/>
      <c r="F10" s="19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08"/>
      <c r="T10" s="142" t="str">
        <f t="shared" si="2"/>
        <v/>
      </c>
      <c r="U10" s="199"/>
      <c r="V10" s="201"/>
      <c r="W10" s="29" t="str">
        <f t="shared" si="3"/>
        <v/>
      </c>
      <c r="X10" s="29" t="str">
        <f t="shared" si="4"/>
        <v/>
      </c>
      <c r="Y10" s="29" t="str">
        <f t="shared" si="5"/>
        <v/>
      </c>
      <c r="Z10" s="29" t="str">
        <f t="shared" si="6"/>
        <v/>
      </c>
      <c r="AA10" s="29" t="str">
        <f t="shared" si="7"/>
        <v/>
      </c>
      <c r="AB10" s="29" t="str">
        <f t="shared" si="8"/>
        <v/>
      </c>
      <c r="AC10" s="29" t="str">
        <f t="shared" si="9"/>
        <v/>
      </c>
      <c r="AD10" s="29" t="str">
        <f t="shared" si="10"/>
        <v/>
      </c>
      <c r="AE10" s="29" t="str">
        <f t="shared" si="11"/>
        <v/>
      </c>
      <c r="AF10" s="29" t="str">
        <f t="shared" si="12"/>
        <v/>
      </c>
      <c r="AG10" s="29" t="str">
        <f t="shared" si="13"/>
        <v/>
      </c>
      <c r="AH10" s="29" t="str">
        <f t="shared" si="14"/>
        <v/>
      </c>
      <c r="AI10" s="29" t="str">
        <f t="shared" si="15"/>
        <v/>
      </c>
      <c r="AJ10" s="29" t="str">
        <f t="shared" si="16"/>
        <v/>
      </c>
      <c r="AK10" s="29" t="str">
        <f t="shared" si="17"/>
        <v/>
      </c>
      <c r="AL10" s="30" t="str">
        <f t="shared" si="18"/>
        <v/>
      </c>
      <c r="AM10" s="30" t="str">
        <f t="shared" si="19"/>
        <v/>
      </c>
      <c r="AN10" s="30" t="str">
        <f t="shared" si="20"/>
        <v/>
      </c>
      <c r="AO10" s="30" t="str">
        <f t="shared" si="21"/>
        <v/>
      </c>
      <c r="AP10" s="30" t="str">
        <f t="shared" si="22"/>
        <v/>
      </c>
      <c r="AQ10" s="30" t="str">
        <f t="shared" si="23"/>
        <v/>
      </c>
      <c r="AR10" s="30" t="str">
        <f t="shared" si="24"/>
        <v/>
      </c>
      <c r="AS10" s="30" t="str">
        <f t="shared" si="25"/>
        <v/>
      </c>
      <c r="AT10" s="30" t="str">
        <f t="shared" si="26"/>
        <v/>
      </c>
      <c r="AU10" s="30" t="str">
        <f t="shared" si="27"/>
        <v/>
      </c>
      <c r="AV10" s="30" t="str">
        <f t="shared" si="28"/>
        <v/>
      </c>
      <c r="AW10" s="30" t="str">
        <f t="shared" si="29"/>
        <v/>
      </c>
      <c r="AX10" s="30" t="str">
        <f t="shared" si="30"/>
        <v/>
      </c>
      <c r="AY10" s="30" t="str">
        <f t="shared" si="31"/>
        <v/>
      </c>
      <c r="AZ10" s="30" t="str">
        <f t="shared" si="32"/>
        <v/>
      </c>
      <c r="BA10" s="200"/>
      <c r="BB10" s="30">
        <f t="shared" si="33"/>
        <v>0</v>
      </c>
      <c r="BC10" s="30">
        <f t="shared" si="34"/>
        <v>0</v>
      </c>
    </row>
    <row r="11" spans="1:55" x14ac:dyDescent="0.25">
      <c r="A11" s="206"/>
      <c r="B11" s="11">
        <v>3</v>
      </c>
      <c r="C11" s="21" t="s">
        <v>67</v>
      </c>
      <c r="D11" s="22"/>
      <c r="E11" s="23"/>
      <c r="F11" s="23"/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/>
      <c r="S11" s="208"/>
      <c r="T11" s="142" t="str">
        <f t="shared" si="2"/>
        <v/>
      </c>
      <c r="U11" s="199"/>
      <c r="V11" s="201"/>
      <c r="W11" s="29" t="str">
        <f t="shared" si="3"/>
        <v/>
      </c>
      <c r="X11" s="29" t="str">
        <f t="shared" si="4"/>
        <v/>
      </c>
      <c r="Y11" s="29" t="str">
        <f t="shared" si="5"/>
        <v/>
      </c>
      <c r="Z11" s="29" t="str">
        <f t="shared" si="6"/>
        <v/>
      </c>
      <c r="AA11" s="29" t="str">
        <f t="shared" si="7"/>
        <v/>
      </c>
      <c r="AB11" s="29" t="str">
        <f t="shared" si="8"/>
        <v/>
      </c>
      <c r="AC11" s="29" t="str">
        <f t="shared" si="9"/>
        <v/>
      </c>
      <c r="AD11" s="29" t="str">
        <f t="shared" si="10"/>
        <v/>
      </c>
      <c r="AE11" s="29" t="str">
        <f t="shared" si="11"/>
        <v/>
      </c>
      <c r="AF11" s="29" t="str">
        <f t="shared" si="12"/>
        <v/>
      </c>
      <c r="AG11" s="29" t="str">
        <f t="shared" si="13"/>
        <v/>
      </c>
      <c r="AH11" s="29" t="str">
        <f t="shared" si="14"/>
        <v/>
      </c>
      <c r="AI11" s="29" t="str">
        <f t="shared" si="15"/>
        <v/>
      </c>
      <c r="AJ11" s="29" t="str">
        <f t="shared" si="16"/>
        <v/>
      </c>
      <c r="AK11" s="29" t="str">
        <f t="shared" si="17"/>
        <v/>
      </c>
      <c r="AL11" s="30" t="str">
        <f t="shared" si="18"/>
        <v/>
      </c>
      <c r="AM11" s="30" t="str">
        <f t="shared" si="19"/>
        <v/>
      </c>
      <c r="AN11" s="30" t="str">
        <f t="shared" si="20"/>
        <v/>
      </c>
      <c r="AO11" s="30" t="str">
        <f t="shared" si="21"/>
        <v/>
      </c>
      <c r="AP11" s="30" t="str">
        <f t="shared" si="22"/>
        <v/>
      </c>
      <c r="AQ11" s="30" t="str">
        <f t="shared" si="23"/>
        <v/>
      </c>
      <c r="AR11" s="30" t="str">
        <f t="shared" si="24"/>
        <v/>
      </c>
      <c r="AS11" s="30" t="str">
        <f t="shared" si="25"/>
        <v/>
      </c>
      <c r="AT11" s="30" t="str">
        <f t="shared" si="26"/>
        <v/>
      </c>
      <c r="AU11" s="30" t="str">
        <f t="shared" si="27"/>
        <v/>
      </c>
      <c r="AV11" s="30" t="str">
        <f t="shared" si="28"/>
        <v/>
      </c>
      <c r="AW11" s="30" t="str">
        <f t="shared" si="29"/>
        <v/>
      </c>
      <c r="AX11" s="30" t="str">
        <f t="shared" si="30"/>
        <v/>
      </c>
      <c r="AY11" s="30" t="str">
        <f t="shared" si="31"/>
        <v/>
      </c>
      <c r="AZ11" s="30" t="str">
        <f t="shared" si="32"/>
        <v/>
      </c>
      <c r="BA11" s="200"/>
      <c r="BB11" s="30">
        <f t="shared" si="33"/>
        <v>0</v>
      </c>
      <c r="BC11" s="30">
        <f t="shared" si="34"/>
        <v>0</v>
      </c>
    </row>
    <row r="12" spans="1:55" ht="15.75" thickBot="1" x14ac:dyDescent="0.3">
      <c r="A12" s="207"/>
      <c r="B12" s="175">
        <v>4</v>
      </c>
      <c r="C12" s="171"/>
      <c r="D12" s="172"/>
      <c r="E12" s="173"/>
      <c r="F12" s="173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4"/>
      <c r="S12" s="208"/>
      <c r="T12" s="145" t="str">
        <f t="shared" si="2"/>
        <v/>
      </c>
      <c r="U12" s="199"/>
      <c r="V12" s="201"/>
      <c r="W12" s="29" t="str">
        <f t="shared" si="3"/>
        <v/>
      </c>
      <c r="X12" s="29" t="str">
        <f t="shared" si="4"/>
        <v/>
      </c>
      <c r="Y12" s="29" t="str">
        <f t="shared" si="5"/>
        <v/>
      </c>
      <c r="Z12" s="29" t="str">
        <f t="shared" si="6"/>
        <v/>
      </c>
      <c r="AA12" s="29" t="str">
        <f t="shared" si="7"/>
        <v/>
      </c>
      <c r="AB12" s="29" t="str">
        <f t="shared" si="8"/>
        <v/>
      </c>
      <c r="AC12" s="29" t="str">
        <f t="shared" si="9"/>
        <v/>
      </c>
      <c r="AD12" s="29" t="str">
        <f t="shared" si="10"/>
        <v/>
      </c>
      <c r="AE12" s="29" t="str">
        <f t="shared" si="11"/>
        <v/>
      </c>
      <c r="AF12" s="29" t="str">
        <f t="shared" si="12"/>
        <v/>
      </c>
      <c r="AG12" s="29" t="str">
        <f t="shared" si="13"/>
        <v/>
      </c>
      <c r="AH12" s="29" t="str">
        <f t="shared" si="14"/>
        <v/>
      </c>
      <c r="AI12" s="29" t="str">
        <f t="shared" si="15"/>
        <v/>
      </c>
      <c r="AJ12" s="29" t="str">
        <f t="shared" si="16"/>
        <v/>
      </c>
      <c r="AK12" s="29" t="str">
        <f t="shared" si="17"/>
        <v/>
      </c>
      <c r="AL12" s="30" t="str">
        <f t="shared" si="18"/>
        <v/>
      </c>
      <c r="AM12" s="30" t="str">
        <f t="shared" si="19"/>
        <v/>
      </c>
      <c r="AN12" s="30" t="str">
        <f t="shared" si="20"/>
        <v/>
      </c>
      <c r="AO12" s="30" t="str">
        <f t="shared" si="21"/>
        <v/>
      </c>
      <c r="AP12" s="30" t="str">
        <f t="shared" si="22"/>
        <v/>
      </c>
      <c r="AQ12" s="30" t="str">
        <f t="shared" si="23"/>
        <v/>
      </c>
      <c r="AR12" s="30" t="str">
        <f t="shared" si="24"/>
        <v/>
      </c>
      <c r="AS12" s="30" t="str">
        <f t="shared" si="25"/>
        <v/>
      </c>
      <c r="AT12" s="30" t="str">
        <f t="shared" si="26"/>
        <v/>
      </c>
      <c r="AU12" s="30" t="str">
        <f t="shared" si="27"/>
        <v/>
      </c>
      <c r="AV12" s="30" t="str">
        <f t="shared" si="28"/>
        <v/>
      </c>
      <c r="AW12" s="30" t="str">
        <f t="shared" si="29"/>
        <v/>
      </c>
      <c r="AX12" s="30" t="str">
        <f t="shared" si="30"/>
        <v/>
      </c>
      <c r="AY12" s="30" t="str">
        <f t="shared" si="31"/>
        <v/>
      </c>
      <c r="AZ12" s="30" t="str">
        <f t="shared" si="32"/>
        <v/>
      </c>
      <c r="BA12" s="200"/>
      <c r="BB12" s="30">
        <f t="shared" si="33"/>
        <v>0</v>
      </c>
      <c r="BC12" s="30">
        <f t="shared" si="34"/>
        <v>0</v>
      </c>
    </row>
    <row r="13" spans="1:55" x14ac:dyDescent="0.25">
      <c r="A13" s="224" t="s">
        <v>4</v>
      </c>
      <c r="B13" s="8">
        <v>1</v>
      </c>
      <c r="C13" s="13" t="s">
        <v>68</v>
      </c>
      <c r="D13" s="14"/>
      <c r="E13" s="15"/>
      <c r="F13" s="15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209" t="str">
        <f>IF(BA13&lt;&gt;0,ROUND($C$1*V13/BA13,0),"")</f>
        <v/>
      </c>
      <c r="T13" s="141" t="str">
        <f t="shared" si="2"/>
        <v/>
      </c>
      <c r="U13" s="199"/>
      <c r="V13" s="201">
        <f t="shared" ref="V13" si="37">SUM(W13:AK16)</f>
        <v>0</v>
      </c>
      <c r="W13" s="29" t="str">
        <f t="shared" si="3"/>
        <v/>
      </c>
      <c r="X13" s="29" t="str">
        <f t="shared" si="4"/>
        <v/>
      </c>
      <c r="Y13" s="29" t="str">
        <f t="shared" si="5"/>
        <v/>
      </c>
      <c r="Z13" s="29" t="str">
        <f t="shared" si="6"/>
        <v/>
      </c>
      <c r="AA13" s="29" t="str">
        <f t="shared" si="7"/>
        <v/>
      </c>
      <c r="AB13" s="29" t="str">
        <f t="shared" si="8"/>
        <v/>
      </c>
      <c r="AC13" s="29" t="str">
        <f t="shared" si="9"/>
        <v/>
      </c>
      <c r="AD13" s="29" t="str">
        <f t="shared" si="10"/>
        <v/>
      </c>
      <c r="AE13" s="29" t="str">
        <f t="shared" si="11"/>
        <v/>
      </c>
      <c r="AF13" s="29" t="str">
        <f t="shared" si="12"/>
        <v/>
      </c>
      <c r="AG13" s="29" t="str">
        <f t="shared" si="13"/>
        <v/>
      </c>
      <c r="AH13" s="29" t="str">
        <f t="shared" si="14"/>
        <v/>
      </c>
      <c r="AI13" s="29" t="str">
        <f t="shared" si="15"/>
        <v/>
      </c>
      <c r="AJ13" s="29" t="str">
        <f t="shared" si="16"/>
        <v/>
      </c>
      <c r="AK13" s="29" t="str">
        <f t="shared" si="17"/>
        <v/>
      </c>
      <c r="AL13" s="30" t="str">
        <f t="shared" si="18"/>
        <v/>
      </c>
      <c r="AM13" s="30" t="str">
        <f t="shared" si="19"/>
        <v/>
      </c>
      <c r="AN13" s="30" t="str">
        <f t="shared" si="20"/>
        <v/>
      </c>
      <c r="AO13" s="30" t="str">
        <f t="shared" si="21"/>
        <v/>
      </c>
      <c r="AP13" s="30" t="str">
        <f t="shared" si="22"/>
        <v/>
      </c>
      <c r="AQ13" s="30" t="str">
        <f t="shared" si="23"/>
        <v/>
      </c>
      <c r="AR13" s="30" t="str">
        <f t="shared" si="24"/>
        <v/>
      </c>
      <c r="AS13" s="30" t="str">
        <f t="shared" si="25"/>
        <v/>
      </c>
      <c r="AT13" s="30" t="str">
        <f t="shared" si="26"/>
        <v/>
      </c>
      <c r="AU13" s="30" t="str">
        <f t="shared" si="27"/>
        <v/>
      </c>
      <c r="AV13" s="30" t="str">
        <f t="shared" si="28"/>
        <v/>
      </c>
      <c r="AW13" s="30" t="str">
        <f t="shared" si="29"/>
        <v/>
      </c>
      <c r="AX13" s="30" t="str">
        <f t="shared" si="30"/>
        <v/>
      </c>
      <c r="AY13" s="30" t="str">
        <f t="shared" si="31"/>
        <v/>
      </c>
      <c r="AZ13" s="30" t="str">
        <f t="shared" si="32"/>
        <v/>
      </c>
      <c r="BA13" s="200">
        <f t="shared" ref="BA13" si="38">SUM(AL13:AZ16)</f>
        <v>0</v>
      </c>
      <c r="BB13" s="30">
        <f t="shared" si="33"/>
        <v>0</v>
      </c>
      <c r="BC13" s="30">
        <f t="shared" si="34"/>
        <v>0</v>
      </c>
    </row>
    <row r="14" spans="1:55" x14ac:dyDescent="0.25">
      <c r="A14" s="225"/>
      <c r="B14" s="10">
        <v>2</v>
      </c>
      <c r="C14" s="17" t="s">
        <v>69</v>
      </c>
      <c r="D14" s="18"/>
      <c r="E14" s="19"/>
      <c r="F14" s="19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08"/>
      <c r="T14" s="142" t="str">
        <f t="shared" si="2"/>
        <v/>
      </c>
      <c r="U14" s="199"/>
      <c r="V14" s="201"/>
      <c r="W14" s="29" t="str">
        <f t="shared" si="3"/>
        <v/>
      </c>
      <c r="X14" s="29" t="str">
        <f t="shared" si="4"/>
        <v/>
      </c>
      <c r="Y14" s="29" t="str">
        <f t="shared" si="5"/>
        <v/>
      </c>
      <c r="Z14" s="29" t="str">
        <f t="shared" si="6"/>
        <v/>
      </c>
      <c r="AA14" s="29" t="str">
        <f t="shared" si="7"/>
        <v/>
      </c>
      <c r="AB14" s="29" t="str">
        <f t="shared" si="8"/>
        <v/>
      </c>
      <c r="AC14" s="29" t="str">
        <f t="shared" si="9"/>
        <v/>
      </c>
      <c r="AD14" s="29" t="str">
        <f t="shared" si="10"/>
        <v/>
      </c>
      <c r="AE14" s="29" t="str">
        <f t="shared" si="11"/>
        <v/>
      </c>
      <c r="AF14" s="29" t="str">
        <f t="shared" si="12"/>
        <v/>
      </c>
      <c r="AG14" s="29" t="str">
        <f t="shared" si="13"/>
        <v/>
      </c>
      <c r="AH14" s="29" t="str">
        <f t="shared" si="14"/>
        <v/>
      </c>
      <c r="AI14" s="29" t="str">
        <f t="shared" si="15"/>
        <v/>
      </c>
      <c r="AJ14" s="29" t="str">
        <f t="shared" si="16"/>
        <v/>
      </c>
      <c r="AK14" s="29" t="str">
        <f t="shared" si="17"/>
        <v/>
      </c>
      <c r="AL14" s="30" t="str">
        <f t="shared" si="18"/>
        <v/>
      </c>
      <c r="AM14" s="30" t="str">
        <f t="shared" si="19"/>
        <v/>
      </c>
      <c r="AN14" s="30" t="str">
        <f t="shared" si="20"/>
        <v/>
      </c>
      <c r="AO14" s="30" t="str">
        <f t="shared" si="21"/>
        <v/>
      </c>
      <c r="AP14" s="30" t="str">
        <f t="shared" si="22"/>
        <v/>
      </c>
      <c r="AQ14" s="30" t="str">
        <f t="shared" si="23"/>
        <v/>
      </c>
      <c r="AR14" s="30" t="str">
        <f t="shared" si="24"/>
        <v/>
      </c>
      <c r="AS14" s="30" t="str">
        <f t="shared" si="25"/>
        <v/>
      </c>
      <c r="AT14" s="30" t="str">
        <f t="shared" si="26"/>
        <v/>
      </c>
      <c r="AU14" s="30" t="str">
        <f t="shared" si="27"/>
        <v/>
      </c>
      <c r="AV14" s="30" t="str">
        <f t="shared" si="28"/>
        <v/>
      </c>
      <c r="AW14" s="30" t="str">
        <f t="shared" si="29"/>
        <v/>
      </c>
      <c r="AX14" s="30" t="str">
        <f t="shared" si="30"/>
        <v/>
      </c>
      <c r="AY14" s="30" t="str">
        <f t="shared" si="31"/>
        <v/>
      </c>
      <c r="AZ14" s="30" t="str">
        <f t="shared" si="32"/>
        <v/>
      </c>
      <c r="BA14" s="200"/>
      <c r="BB14" s="30">
        <f t="shared" si="33"/>
        <v>0</v>
      </c>
      <c r="BC14" s="30">
        <f t="shared" si="34"/>
        <v>0</v>
      </c>
    </row>
    <row r="15" spans="1:55" x14ac:dyDescent="0.25">
      <c r="A15" s="225"/>
      <c r="B15" s="11">
        <v>3</v>
      </c>
      <c r="C15" s="21" t="s">
        <v>70</v>
      </c>
      <c r="D15" s="22"/>
      <c r="E15" s="23"/>
      <c r="F15" s="23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  <c r="S15" s="208"/>
      <c r="T15" s="142" t="str">
        <f t="shared" si="2"/>
        <v/>
      </c>
      <c r="U15" s="199"/>
      <c r="V15" s="201"/>
      <c r="W15" s="29" t="str">
        <f t="shared" si="3"/>
        <v/>
      </c>
      <c r="X15" s="29" t="str">
        <f t="shared" si="4"/>
        <v/>
      </c>
      <c r="Y15" s="29" t="str">
        <f t="shared" si="5"/>
        <v/>
      </c>
      <c r="Z15" s="29" t="str">
        <f t="shared" si="6"/>
        <v/>
      </c>
      <c r="AA15" s="29" t="str">
        <f t="shared" si="7"/>
        <v/>
      </c>
      <c r="AB15" s="29" t="str">
        <f t="shared" si="8"/>
        <v/>
      </c>
      <c r="AC15" s="29" t="str">
        <f t="shared" si="9"/>
        <v/>
      </c>
      <c r="AD15" s="29" t="str">
        <f t="shared" si="10"/>
        <v/>
      </c>
      <c r="AE15" s="29" t="str">
        <f t="shared" si="11"/>
        <v/>
      </c>
      <c r="AF15" s="29" t="str">
        <f t="shared" si="12"/>
        <v/>
      </c>
      <c r="AG15" s="29" t="str">
        <f t="shared" si="13"/>
        <v/>
      </c>
      <c r="AH15" s="29" t="str">
        <f t="shared" si="14"/>
        <v/>
      </c>
      <c r="AI15" s="29" t="str">
        <f t="shared" si="15"/>
        <v/>
      </c>
      <c r="AJ15" s="29" t="str">
        <f t="shared" si="16"/>
        <v/>
      </c>
      <c r="AK15" s="29" t="str">
        <f t="shared" si="17"/>
        <v/>
      </c>
      <c r="AL15" s="30" t="str">
        <f t="shared" si="18"/>
        <v/>
      </c>
      <c r="AM15" s="30" t="str">
        <f t="shared" si="19"/>
        <v/>
      </c>
      <c r="AN15" s="30" t="str">
        <f t="shared" si="20"/>
        <v/>
      </c>
      <c r="AO15" s="30" t="str">
        <f t="shared" si="21"/>
        <v/>
      </c>
      <c r="AP15" s="30" t="str">
        <f t="shared" si="22"/>
        <v/>
      </c>
      <c r="AQ15" s="30" t="str">
        <f t="shared" si="23"/>
        <v/>
      </c>
      <c r="AR15" s="30" t="str">
        <f t="shared" si="24"/>
        <v/>
      </c>
      <c r="AS15" s="30" t="str">
        <f t="shared" si="25"/>
        <v/>
      </c>
      <c r="AT15" s="30" t="str">
        <f t="shared" si="26"/>
        <v/>
      </c>
      <c r="AU15" s="30" t="str">
        <f t="shared" si="27"/>
        <v/>
      </c>
      <c r="AV15" s="30" t="str">
        <f t="shared" si="28"/>
        <v/>
      </c>
      <c r="AW15" s="30" t="str">
        <f t="shared" si="29"/>
        <v/>
      </c>
      <c r="AX15" s="30" t="str">
        <f t="shared" si="30"/>
        <v/>
      </c>
      <c r="AY15" s="30" t="str">
        <f t="shared" si="31"/>
        <v/>
      </c>
      <c r="AZ15" s="30" t="str">
        <f t="shared" si="32"/>
        <v/>
      </c>
      <c r="BA15" s="200"/>
      <c r="BB15" s="30">
        <f t="shared" si="33"/>
        <v>0</v>
      </c>
      <c r="BC15" s="30">
        <f t="shared" si="34"/>
        <v>0</v>
      </c>
    </row>
    <row r="16" spans="1:55" ht="15.75" thickBot="1" x14ac:dyDescent="0.3">
      <c r="A16" s="226"/>
      <c r="B16" s="166">
        <v>4</v>
      </c>
      <c r="C16" s="167" t="s">
        <v>71</v>
      </c>
      <c r="D16" s="168"/>
      <c r="E16" s="169"/>
      <c r="F16" s="169"/>
      <c r="G16" s="168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70"/>
      <c r="S16" s="210"/>
      <c r="T16" s="143" t="str">
        <f t="shared" si="2"/>
        <v/>
      </c>
      <c r="U16" s="199"/>
      <c r="V16" s="201"/>
      <c r="W16" s="29" t="str">
        <f t="shared" si="3"/>
        <v/>
      </c>
      <c r="X16" s="29" t="str">
        <f t="shared" si="4"/>
        <v/>
      </c>
      <c r="Y16" s="29" t="str">
        <f t="shared" si="5"/>
        <v/>
      </c>
      <c r="Z16" s="29" t="str">
        <f t="shared" si="6"/>
        <v/>
      </c>
      <c r="AA16" s="29" t="str">
        <f t="shared" si="7"/>
        <v/>
      </c>
      <c r="AB16" s="29" t="str">
        <f t="shared" si="8"/>
        <v/>
      </c>
      <c r="AC16" s="29" t="str">
        <f t="shared" si="9"/>
        <v/>
      </c>
      <c r="AD16" s="29" t="str">
        <f t="shared" si="10"/>
        <v/>
      </c>
      <c r="AE16" s="29" t="str">
        <f t="shared" si="11"/>
        <v/>
      </c>
      <c r="AF16" s="29" t="str">
        <f t="shared" si="12"/>
        <v/>
      </c>
      <c r="AG16" s="29" t="str">
        <f t="shared" si="13"/>
        <v/>
      </c>
      <c r="AH16" s="29" t="str">
        <f t="shared" si="14"/>
        <v/>
      </c>
      <c r="AI16" s="29" t="str">
        <f t="shared" si="15"/>
        <v/>
      </c>
      <c r="AJ16" s="29" t="str">
        <f t="shared" si="16"/>
        <v/>
      </c>
      <c r="AK16" s="29" t="str">
        <f t="shared" si="17"/>
        <v/>
      </c>
      <c r="AL16" s="30" t="str">
        <f t="shared" si="18"/>
        <v/>
      </c>
      <c r="AM16" s="30" t="str">
        <f t="shared" si="19"/>
        <v/>
      </c>
      <c r="AN16" s="30" t="str">
        <f t="shared" si="20"/>
        <v/>
      </c>
      <c r="AO16" s="30" t="str">
        <f t="shared" si="21"/>
        <v/>
      </c>
      <c r="AP16" s="30" t="str">
        <f t="shared" si="22"/>
        <v/>
      </c>
      <c r="AQ16" s="30" t="str">
        <f t="shared" si="23"/>
        <v/>
      </c>
      <c r="AR16" s="30" t="str">
        <f t="shared" si="24"/>
        <v/>
      </c>
      <c r="AS16" s="30" t="str">
        <f t="shared" si="25"/>
        <v/>
      </c>
      <c r="AT16" s="30" t="str">
        <f t="shared" si="26"/>
        <v/>
      </c>
      <c r="AU16" s="30" t="str">
        <f t="shared" si="27"/>
        <v/>
      </c>
      <c r="AV16" s="30" t="str">
        <f t="shared" si="28"/>
        <v/>
      </c>
      <c r="AW16" s="30" t="str">
        <f t="shared" si="29"/>
        <v/>
      </c>
      <c r="AX16" s="30" t="str">
        <f t="shared" si="30"/>
        <v/>
      </c>
      <c r="AY16" s="30" t="str">
        <f t="shared" si="31"/>
        <v/>
      </c>
      <c r="AZ16" s="30" t="str">
        <f t="shared" si="32"/>
        <v/>
      </c>
      <c r="BA16" s="200"/>
      <c r="BB16" s="30">
        <f t="shared" si="33"/>
        <v>0</v>
      </c>
      <c r="BC16" s="30">
        <f t="shared" si="34"/>
        <v>0</v>
      </c>
    </row>
    <row r="17" spans="1:55" x14ac:dyDescent="0.25">
      <c r="A17" s="218" t="s">
        <v>5</v>
      </c>
      <c r="B17" s="9">
        <v>1</v>
      </c>
      <c r="C17" s="25" t="s">
        <v>72</v>
      </c>
      <c r="D17" s="26"/>
      <c r="E17" s="27"/>
      <c r="F17" s="27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08" t="str">
        <f>IF(BA17&lt;&gt;0,ROUND($C$1*V17/BA17,0),"")</f>
        <v/>
      </c>
      <c r="T17" s="144" t="str">
        <f t="shared" si="2"/>
        <v/>
      </c>
      <c r="U17" s="199"/>
      <c r="V17" s="201">
        <f t="shared" ref="V17" si="39">SUM(W17:AK20)</f>
        <v>0</v>
      </c>
      <c r="W17" s="29" t="str">
        <f t="shared" si="3"/>
        <v/>
      </c>
      <c r="X17" s="29" t="str">
        <f t="shared" si="4"/>
        <v/>
      </c>
      <c r="Y17" s="29" t="str">
        <f t="shared" si="5"/>
        <v/>
      </c>
      <c r="Z17" s="29" t="str">
        <f t="shared" si="6"/>
        <v/>
      </c>
      <c r="AA17" s="29" t="str">
        <f t="shared" si="7"/>
        <v/>
      </c>
      <c r="AB17" s="29" t="str">
        <f t="shared" si="8"/>
        <v/>
      </c>
      <c r="AC17" s="29" t="str">
        <f t="shared" si="9"/>
        <v/>
      </c>
      <c r="AD17" s="29" t="str">
        <f t="shared" si="10"/>
        <v/>
      </c>
      <c r="AE17" s="29" t="str">
        <f t="shared" si="11"/>
        <v/>
      </c>
      <c r="AF17" s="29" t="str">
        <f t="shared" si="12"/>
        <v/>
      </c>
      <c r="AG17" s="29" t="str">
        <f t="shared" si="13"/>
        <v/>
      </c>
      <c r="AH17" s="29" t="str">
        <f t="shared" si="14"/>
        <v/>
      </c>
      <c r="AI17" s="29" t="str">
        <f t="shared" si="15"/>
        <v/>
      </c>
      <c r="AJ17" s="29" t="str">
        <f t="shared" si="16"/>
        <v/>
      </c>
      <c r="AK17" s="29" t="str">
        <f t="shared" si="17"/>
        <v/>
      </c>
      <c r="AL17" s="30" t="str">
        <f t="shared" si="18"/>
        <v/>
      </c>
      <c r="AM17" s="30" t="str">
        <f t="shared" si="19"/>
        <v/>
      </c>
      <c r="AN17" s="30" t="str">
        <f t="shared" si="20"/>
        <v/>
      </c>
      <c r="AO17" s="30" t="str">
        <f t="shared" si="21"/>
        <v/>
      </c>
      <c r="AP17" s="30" t="str">
        <f t="shared" si="22"/>
        <v/>
      </c>
      <c r="AQ17" s="30" t="str">
        <f t="shared" si="23"/>
        <v/>
      </c>
      <c r="AR17" s="30" t="str">
        <f t="shared" si="24"/>
        <v/>
      </c>
      <c r="AS17" s="30" t="str">
        <f t="shared" si="25"/>
        <v/>
      </c>
      <c r="AT17" s="30" t="str">
        <f t="shared" si="26"/>
        <v/>
      </c>
      <c r="AU17" s="30" t="str">
        <f t="shared" si="27"/>
        <v/>
      </c>
      <c r="AV17" s="30" t="str">
        <f t="shared" si="28"/>
        <v/>
      </c>
      <c r="AW17" s="30" t="str">
        <f t="shared" si="29"/>
        <v/>
      </c>
      <c r="AX17" s="30" t="str">
        <f t="shared" si="30"/>
        <v/>
      </c>
      <c r="AY17" s="30" t="str">
        <f t="shared" si="31"/>
        <v/>
      </c>
      <c r="AZ17" s="30" t="str">
        <f t="shared" si="32"/>
        <v/>
      </c>
      <c r="BA17" s="200">
        <f t="shared" ref="BA17" si="40">SUM(AL17:AZ20)</f>
        <v>0</v>
      </c>
      <c r="BB17" s="30">
        <f t="shared" si="33"/>
        <v>0</v>
      </c>
      <c r="BC17" s="30">
        <f t="shared" si="34"/>
        <v>0</v>
      </c>
    </row>
    <row r="18" spans="1:55" x14ac:dyDescent="0.25">
      <c r="A18" s="219"/>
      <c r="B18" s="10">
        <v>2</v>
      </c>
      <c r="C18" s="17" t="s">
        <v>73</v>
      </c>
      <c r="D18" s="18"/>
      <c r="E18" s="19"/>
      <c r="F18" s="19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08"/>
      <c r="T18" s="142" t="str">
        <f t="shared" si="2"/>
        <v/>
      </c>
      <c r="U18" s="199"/>
      <c r="V18" s="201"/>
      <c r="W18" s="29" t="str">
        <f t="shared" si="3"/>
        <v/>
      </c>
      <c r="X18" s="29" t="str">
        <f t="shared" si="4"/>
        <v/>
      </c>
      <c r="Y18" s="29" t="str">
        <f t="shared" si="5"/>
        <v/>
      </c>
      <c r="Z18" s="29" t="str">
        <f t="shared" si="6"/>
        <v/>
      </c>
      <c r="AA18" s="29" t="str">
        <f t="shared" si="7"/>
        <v/>
      </c>
      <c r="AB18" s="29" t="str">
        <f t="shared" si="8"/>
        <v/>
      </c>
      <c r="AC18" s="29" t="str">
        <f t="shared" si="9"/>
        <v/>
      </c>
      <c r="AD18" s="29" t="str">
        <f t="shared" si="10"/>
        <v/>
      </c>
      <c r="AE18" s="29" t="str">
        <f t="shared" si="11"/>
        <v/>
      </c>
      <c r="AF18" s="29" t="str">
        <f t="shared" si="12"/>
        <v/>
      </c>
      <c r="AG18" s="29" t="str">
        <f t="shared" si="13"/>
        <v/>
      </c>
      <c r="AH18" s="29" t="str">
        <f t="shared" si="14"/>
        <v/>
      </c>
      <c r="AI18" s="29" t="str">
        <f t="shared" si="15"/>
        <v/>
      </c>
      <c r="AJ18" s="29" t="str">
        <f t="shared" si="16"/>
        <v/>
      </c>
      <c r="AK18" s="29" t="str">
        <f t="shared" si="17"/>
        <v/>
      </c>
      <c r="AL18" s="30" t="str">
        <f t="shared" si="18"/>
        <v/>
      </c>
      <c r="AM18" s="30" t="str">
        <f t="shared" si="19"/>
        <v/>
      </c>
      <c r="AN18" s="30" t="str">
        <f t="shared" si="20"/>
        <v/>
      </c>
      <c r="AO18" s="30" t="str">
        <f t="shared" si="21"/>
        <v/>
      </c>
      <c r="AP18" s="30" t="str">
        <f t="shared" si="22"/>
        <v/>
      </c>
      <c r="AQ18" s="30" t="str">
        <f t="shared" si="23"/>
        <v/>
      </c>
      <c r="AR18" s="30" t="str">
        <f t="shared" si="24"/>
        <v/>
      </c>
      <c r="AS18" s="30" t="str">
        <f t="shared" si="25"/>
        <v/>
      </c>
      <c r="AT18" s="30" t="str">
        <f t="shared" si="26"/>
        <v/>
      </c>
      <c r="AU18" s="30" t="str">
        <f t="shared" si="27"/>
        <v/>
      </c>
      <c r="AV18" s="30" t="str">
        <f t="shared" si="28"/>
        <v/>
      </c>
      <c r="AW18" s="30" t="str">
        <f t="shared" si="29"/>
        <v/>
      </c>
      <c r="AX18" s="30" t="str">
        <f t="shared" si="30"/>
        <v/>
      </c>
      <c r="AY18" s="30" t="str">
        <f t="shared" si="31"/>
        <v/>
      </c>
      <c r="AZ18" s="30" t="str">
        <f t="shared" si="32"/>
        <v/>
      </c>
      <c r="BA18" s="200"/>
      <c r="BB18" s="30">
        <f t="shared" si="33"/>
        <v>0</v>
      </c>
      <c r="BC18" s="30">
        <f t="shared" si="34"/>
        <v>0</v>
      </c>
    </row>
    <row r="19" spans="1:55" x14ac:dyDescent="0.25">
      <c r="A19" s="219"/>
      <c r="B19" s="11">
        <v>3</v>
      </c>
      <c r="C19" s="21" t="s">
        <v>74</v>
      </c>
      <c r="D19" s="22"/>
      <c r="E19" s="23"/>
      <c r="F19" s="23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  <c r="S19" s="208"/>
      <c r="T19" s="142" t="str">
        <f t="shared" si="2"/>
        <v/>
      </c>
      <c r="U19" s="199"/>
      <c r="V19" s="201"/>
      <c r="W19" s="29" t="str">
        <f t="shared" si="3"/>
        <v/>
      </c>
      <c r="X19" s="29" t="str">
        <f t="shared" si="4"/>
        <v/>
      </c>
      <c r="Y19" s="29" t="str">
        <f t="shared" si="5"/>
        <v/>
      </c>
      <c r="Z19" s="29" t="str">
        <f t="shared" si="6"/>
        <v/>
      </c>
      <c r="AA19" s="29" t="str">
        <f t="shared" si="7"/>
        <v/>
      </c>
      <c r="AB19" s="29" t="str">
        <f t="shared" si="8"/>
        <v/>
      </c>
      <c r="AC19" s="29" t="str">
        <f t="shared" si="9"/>
        <v/>
      </c>
      <c r="AD19" s="29" t="str">
        <f t="shared" si="10"/>
        <v/>
      </c>
      <c r="AE19" s="29" t="str">
        <f t="shared" si="11"/>
        <v/>
      </c>
      <c r="AF19" s="29" t="str">
        <f t="shared" si="12"/>
        <v/>
      </c>
      <c r="AG19" s="29" t="str">
        <f t="shared" si="13"/>
        <v/>
      </c>
      <c r="AH19" s="29" t="str">
        <f t="shared" si="14"/>
        <v/>
      </c>
      <c r="AI19" s="29" t="str">
        <f t="shared" si="15"/>
        <v/>
      </c>
      <c r="AJ19" s="29" t="str">
        <f t="shared" si="16"/>
        <v/>
      </c>
      <c r="AK19" s="29" t="str">
        <f t="shared" si="17"/>
        <v/>
      </c>
      <c r="AL19" s="30" t="str">
        <f t="shared" si="18"/>
        <v/>
      </c>
      <c r="AM19" s="30" t="str">
        <f t="shared" si="19"/>
        <v/>
      </c>
      <c r="AN19" s="30" t="str">
        <f t="shared" si="20"/>
        <v/>
      </c>
      <c r="AO19" s="30" t="str">
        <f t="shared" si="21"/>
        <v/>
      </c>
      <c r="AP19" s="30" t="str">
        <f t="shared" si="22"/>
        <v/>
      </c>
      <c r="AQ19" s="30" t="str">
        <f t="shared" si="23"/>
        <v/>
      </c>
      <c r="AR19" s="30" t="str">
        <f t="shared" si="24"/>
        <v/>
      </c>
      <c r="AS19" s="30" t="str">
        <f t="shared" si="25"/>
        <v/>
      </c>
      <c r="AT19" s="30" t="str">
        <f t="shared" si="26"/>
        <v/>
      </c>
      <c r="AU19" s="30" t="str">
        <f t="shared" si="27"/>
        <v/>
      </c>
      <c r="AV19" s="30" t="str">
        <f t="shared" si="28"/>
        <v/>
      </c>
      <c r="AW19" s="30" t="str">
        <f t="shared" si="29"/>
        <v/>
      </c>
      <c r="AX19" s="30" t="str">
        <f t="shared" si="30"/>
        <v/>
      </c>
      <c r="AY19" s="30" t="str">
        <f t="shared" si="31"/>
        <v/>
      </c>
      <c r="AZ19" s="30" t="str">
        <f t="shared" si="32"/>
        <v/>
      </c>
      <c r="BA19" s="200"/>
      <c r="BB19" s="30">
        <f t="shared" si="33"/>
        <v>0</v>
      </c>
      <c r="BC19" s="30">
        <f t="shared" si="34"/>
        <v>0</v>
      </c>
    </row>
    <row r="20" spans="1:55" ht="15.75" thickBot="1" x14ac:dyDescent="0.3">
      <c r="A20" s="220"/>
      <c r="B20" s="175">
        <v>4</v>
      </c>
      <c r="C20" s="171" t="s">
        <v>75</v>
      </c>
      <c r="D20" s="172"/>
      <c r="E20" s="173"/>
      <c r="F20" s="173"/>
      <c r="G20" s="172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4"/>
      <c r="S20" s="208"/>
      <c r="T20" s="145" t="str">
        <f t="shared" si="2"/>
        <v/>
      </c>
      <c r="U20" s="199"/>
      <c r="V20" s="201"/>
      <c r="W20" s="29" t="str">
        <f t="shared" si="3"/>
        <v/>
      </c>
      <c r="X20" s="29" t="str">
        <f t="shared" si="4"/>
        <v/>
      </c>
      <c r="Y20" s="29" t="str">
        <f t="shared" si="5"/>
        <v/>
      </c>
      <c r="Z20" s="29" t="str">
        <f t="shared" si="6"/>
        <v/>
      </c>
      <c r="AA20" s="29" t="str">
        <f t="shared" si="7"/>
        <v/>
      </c>
      <c r="AB20" s="29" t="str">
        <f t="shared" si="8"/>
        <v/>
      </c>
      <c r="AC20" s="29" t="str">
        <f t="shared" si="9"/>
        <v/>
      </c>
      <c r="AD20" s="29" t="str">
        <f t="shared" si="10"/>
        <v/>
      </c>
      <c r="AE20" s="29" t="str">
        <f t="shared" si="11"/>
        <v/>
      </c>
      <c r="AF20" s="29" t="str">
        <f t="shared" si="12"/>
        <v/>
      </c>
      <c r="AG20" s="29" t="str">
        <f t="shared" si="13"/>
        <v/>
      </c>
      <c r="AH20" s="29" t="str">
        <f t="shared" si="14"/>
        <v/>
      </c>
      <c r="AI20" s="29" t="str">
        <f t="shared" si="15"/>
        <v/>
      </c>
      <c r="AJ20" s="29" t="str">
        <f t="shared" si="16"/>
        <v/>
      </c>
      <c r="AK20" s="29" t="str">
        <f t="shared" si="17"/>
        <v/>
      </c>
      <c r="AL20" s="30" t="str">
        <f t="shared" si="18"/>
        <v/>
      </c>
      <c r="AM20" s="30" t="str">
        <f t="shared" si="19"/>
        <v/>
      </c>
      <c r="AN20" s="30" t="str">
        <f t="shared" si="20"/>
        <v/>
      </c>
      <c r="AO20" s="30" t="str">
        <f t="shared" si="21"/>
        <v/>
      </c>
      <c r="AP20" s="30" t="str">
        <f t="shared" si="22"/>
        <v/>
      </c>
      <c r="AQ20" s="30" t="str">
        <f t="shared" si="23"/>
        <v/>
      </c>
      <c r="AR20" s="30" t="str">
        <f t="shared" si="24"/>
        <v/>
      </c>
      <c r="AS20" s="30" t="str">
        <f t="shared" si="25"/>
        <v/>
      </c>
      <c r="AT20" s="30" t="str">
        <f t="shared" si="26"/>
        <v/>
      </c>
      <c r="AU20" s="30" t="str">
        <f t="shared" si="27"/>
        <v/>
      </c>
      <c r="AV20" s="30" t="str">
        <f t="shared" si="28"/>
        <v/>
      </c>
      <c r="AW20" s="30" t="str">
        <f t="shared" si="29"/>
        <v/>
      </c>
      <c r="AX20" s="30" t="str">
        <f t="shared" si="30"/>
        <v/>
      </c>
      <c r="AY20" s="30" t="str">
        <f t="shared" si="31"/>
        <v/>
      </c>
      <c r="AZ20" s="30" t="str">
        <f t="shared" si="32"/>
        <v/>
      </c>
      <c r="BA20" s="200"/>
      <c r="BB20" s="30">
        <f t="shared" si="33"/>
        <v>0</v>
      </c>
      <c r="BC20" s="30">
        <f t="shared" si="34"/>
        <v>0</v>
      </c>
    </row>
    <row r="21" spans="1:55" x14ac:dyDescent="0.25">
      <c r="A21" s="221" t="s">
        <v>6</v>
      </c>
      <c r="B21" s="8">
        <v>1</v>
      </c>
      <c r="C21" s="13" t="s">
        <v>76</v>
      </c>
      <c r="D21" s="14"/>
      <c r="E21" s="15"/>
      <c r="F21" s="15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209" t="str">
        <f>IF(BA21&lt;&gt;0,ROUND($C$1*V21/BA21,0),"")</f>
        <v/>
      </c>
      <c r="T21" s="141" t="str">
        <f t="shared" si="2"/>
        <v/>
      </c>
      <c r="U21" s="199"/>
      <c r="V21" s="201">
        <f t="shared" ref="V21" si="41">SUM(W21:AK24)</f>
        <v>0</v>
      </c>
      <c r="W21" s="29" t="str">
        <f t="shared" si="3"/>
        <v/>
      </c>
      <c r="X21" s="29" t="str">
        <f t="shared" si="4"/>
        <v/>
      </c>
      <c r="Y21" s="29" t="str">
        <f t="shared" si="5"/>
        <v/>
      </c>
      <c r="Z21" s="29" t="str">
        <f t="shared" si="6"/>
        <v/>
      </c>
      <c r="AA21" s="29" t="str">
        <f t="shared" si="7"/>
        <v/>
      </c>
      <c r="AB21" s="29" t="str">
        <f t="shared" si="8"/>
        <v/>
      </c>
      <c r="AC21" s="29" t="str">
        <f t="shared" si="9"/>
        <v/>
      </c>
      <c r="AD21" s="29" t="str">
        <f t="shared" si="10"/>
        <v/>
      </c>
      <c r="AE21" s="29" t="str">
        <f t="shared" si="11"/>
        <v/>
      </c>
      <c r="AF21" s="29" t="str">
        <f t="shared" si="12"/>
        <v/>
      </c>
      <c r="AG21" s="29" t="str">
        <f t="shared" si="13"/>
        <v/>
      </c>
      <c r="AH21" s="29" t="str">
        <f t="shared" si="14"/>
        <v/>
      </c>
      <c r="AI21" s="29" t="str">
        <f t="shared" si="15"/>
        <v/>
      </c>
      <c r="AJ21" s="29" t="str">
        <f t="shared" si="16"/>
        <v/>
      </c>
      <c r="AK21" s="29" t="str">
        <f t="shared" si="17"/>
        <v/>
      </c>
      <c r="AL21" s="30" t="str">
        <f t="shared" si="18"/>
        <v/>
      </c>
      <c r="AM21" s="30" t="str">
        <f t="shared" si="19"/>
        <v/>
      </c>
      <c r="AN21" s="30" t="str">
        <f t="shared" si="20"/>
        <v/>
      </c>
      <c r="AO21" s="30" t="str">
        <f t="shared" si="21"/>
        <v/>
      </c>
      <c r="AP21" s="30" t="str">
        <f t="shared" si="22"/>
        <v/>
      </c>
      <c r="AQ21" s="30" t="str">
        <f t="shared" si="23"/>
        <v/>
      </c>
      <c r="AR21" s="30" t="str">
        <f t="shared" si="24"/>
        <v/>
      </c>
      <c r="AS21" s="30" t="str">
        <f t="shared" si="25"/>
        <v/>
      </c>
      <c r="AT21" s="30" t="str">
        <f t="shared" si="26"/>
        <v/>
      </c>
      <c r="AU21" s="30" t="str">
        <f t="shared" si="27"/>
        <v/>
      </c>
      <c r="AV21" s="30" t="str">
        <f t="shared" si="28"/>
        <v/>
      </c>
      <c r="AW21" s="30" t="str">
        <f t="shared" si="29"/>
        <v/>
      </c>
      <c r="AX21" s="30" t="str">
        <f t="shared" si="30"/>
        <v/>
      </c>
      <c r="AY21" s="30" t="str">
        <f t="shared" si="31"/>
        <v/>
      </c>
      <c r="AZ21" s="30" t="str">
        <f t="shared" si="32"/>
        <v/>
      </c>
      <c r="BA21" s="200">
        <f t="shared" ref="BA21" si="42">SUM(AL21:AZ24)</f>
        <v>0</v>
      </c>
      <c r="BB21" s="30">
        <f t="shared" si="33"/>
        <v>0</v>
      </c>
      <c r="BC21" s="30">
        <f t="shared" si="34"/>
        <v>0</v>
      </c>
    </row>
    <row r="22" spans="1:55" x14ac:dyDescent="0.25">
      <c r="A22" s="222"/>
      <c r="B22" s="10">
        <v>2</v>
      </c>
      <c r="C22" s="17" t="s">
        <v>77</v>
      </c>
      <c r="D22" s="18"/>
      <c r="E22" s="19"/>
      <c r="F22" s="19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208"/>
      <c r="T22" s="142" t="str">
        <f t="shared" si="2"/>
        <v/>
      </c>
      <c r="U22" s="199"/>
      <c r="V22" s="201"/>
      <c r="W22" s="29" t="str">
        <f t="shared" si="3"/>
        <v/>
      </c>
      <c r="X22" s="29" t="str">
        <f t="shared" si="4"/>
        <v/>
      </c>
      <c r="Y22" s="29" t="str">
        <f t="shared" si="5"/>
        <v/>
      </c>
      <c r="Z22" s="29" t="str">
        <f t="shared" si="6"/>
        <v/>
      </c>
      <c r="AA22" s="29" t="str">
        <f t="shared" si="7"/>
        <v/>
      </c>
      <c r="AB22" s="29" t="str">
        <f t="shared" si="8"/>
        <v/>
      </c>
      <c r="AC22" s="29" t="str">
        <f t="shared" si="9"/>
        <v/>
      </c>
      <c r="AD22" s="29" t="str">
        <f t="shared" si="10"/>
        <v/>
      </c>
      <c r="AE22" s="29" t="str">
        <f t="shared" si="11"/>
        <v/>
      </c>
      <c r="AF22" s="29" t="str">
        <f t="shared" si="12"/>
        <v/>
      </c>
      <c r="AG22" s="29" t="str">
        <f t="shared" si="13"/>
        <v/>
      </c>
      <c r="AH22" s="29" t="str">
        <f t="shared" si="14"/>
        <v/>
      </c>
      <c r="AI22" s="29" t="str">
        <f t="shared" si="15"/>
        <v/>
      </c>
      <c r="AJ22" s="29" t="str">
        <f t="shared" si="16"/>
        <v/>
      </c>
      <c r="AK22" s="29" t="str">
        <f t="shared" si="17"/>
        <v/>
      </c>
      <c r="AL22" s="30" t="str">
        <f t="shared" si="18"/>
        <v/>
      </c>
      <c r="AM22" s="30" t="str">
        <f t="shared" si="19"/>
        <v/>
      </c>
      <c r="AN22" s="30" t="str">
        <f t="shared" si="20"/>
        <v/>
      </c>
      <c r="AO22" s="30" t="str">
        <f t="shared" si="21"/>
        <v/>
      </c>
      <c r="AP22" s="30" t="str">
        <f t="shared" si="22"/>
        <v/>
      </c>
      <c r="AQ22" s="30" t="str">
        <f t="shared" si="23"/>
        <v/>
      </c>
      <c r="AR22" s="30" t="str">
        <f t="shared" si="24"/>
        <v/>
      </c>
      <c r="AS22" s="30" t="str">
        <f t="shared" si="25"/>
        <v/>
      </c>
      <c r="AT22" s="30" t="str">
        <f t="shared" si="26"/>
        <v/>
      </c>
      <c r="AU22" s="30" t="str">
        <f t="shared" si="27"/>
        <v/>
      </c>
      <c r="AV22" s="30" t="str">
        <f t="shared" si="28"/>
        <v/>
      </c>
      <c r="AW22" s="30" t="str">
        <f t="shared" si="29"/>
        <v/>
      </c>
      <c r="AX22" s="30" t="str">
        <f t="shared" si="30"/>
        <v/>
      </c>
      <c r="AY22" s="30" t="str">
        <f t="shared" si="31"/>
        <v/>
      </c>
      <c r="AZ22" s="30" t="str">
        <f t="shared" si="32"/>
        <v/>
      </c>
      <c r="BA22" s="200"/>
      <c r="BB22" s="30">
        <f t="shared" si="33"/>
        <v>0</v>
      </c>
      <c r="BC22" s="30">
        <f t="shared" si="34"/>
        <v>0</v>
      </c>
    </row>
    <row r="23" spans="1:55" x14ac:dyDescent="0.25">
      <c r="A23" s="222"/>
      <c r="B23" s="11">
        <v>3</v>
      </c>
      <c r="C23" s="21" t="s">
        <v>78</v>
      </c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/>
      <c r="S23" s="208"/>
      <c r="T23" s="142" t="str">
        <f t="shared" si="2"/>
        <v/>
      </c>
      <c r="U23" s="199"/>
      <c r="V23" s="201"/>
      <c r="W23" s="29" t="str">
        <f t="shared" si="3"/>
        <v/>
      </c>
      <c r="X23" s="29" t="str">
        <f t="shared" si="4"/>
        <v/>
      </c>
      <c r="Y23" s="29" t="str">
        <f t="shared" si="5"/>
        <v/>
      </c>
      <c r="Z23" s="29" t="str">
        <f t="shared" si="6"/>
        <v/>
      </c>
      <c r="AA23" s="29" t="str">
        <f t="shared" si="7"/>
        <v/>
      </c>
      <c r="AB23" s="29" t="str">
        <f t="shared" si="8"/>
        <v/>
      </c>
      <c r="AC23" s="29" t="str">
        <f t="shared" si="9"/>
        <v/>
      </c>
      <c r="AD23" s="29" t="str">
        <f t="shared" si="10"/>
        <v/>
      </c>
      <c r="AE23" s="29" t="str">
        <f t="shared" si="11"/>
        <v/>
      </c>
      <c r="AF23" s="29" t="str">
        <f t="shared" si="12"/>
        <v/>
      </c>
      <c r="AG23" s="29" t="str">
        <f t="shared" si="13"/>
        <v/>
      </c>
      <c r="AH23" s="29" t="str">
        <f t="shared" si="14"/>
        <v/>
      </c>
      <c r="AI23" s="29" t="str">
        <f t="shared" si="15"/>
        <v/>
      </c>
      <c r="AJ23" s="29" t="str">
        <f t="shared" si="16"/>
        <v/>
      </c>
      <c r="AK23" s="29" t="str">
        <f t="shared" si="17"/>
        <v/>
      </c>
      <c r="AL23" s="30" t="str">
        <f t="shared" si="18"/>
        <v/>
      </c>
      <c r="AM23" s="30" t="str">
        <f t="shared" si="19"/>
        <v/>
      </c>
      <c r="AN23" s="30" t="str">
        <f t="shared" si="20"/>
        <v/>
      </c>
      <c r="AO23" s="30" t="str">
        <f t="shared" si="21"/>
        <v/>
      </c>
      <c r="AP23" s="30" t="str">
        <f t="shared" si="22"/>
        <v/>
      </c>
      <c r="AQ23" s="30" t="str">
        <f t="shared" si="23"/>
        <v/>
      </c>
      <c r="AR23" s="30" t="str">
        <f t="shared" si="24"/>
        <v/>
      </c>
      <c r="AS23" s="30" t="str">
        <f t="shared" si="25"/>
        <v/>
      </c>
      <c r="AT23" s="30" t="str">
        <f t="shared" si="26"/>
        <v/>
      </c>
      <c r="AU23" s="30" t="str">
        <f t="shared" si="27"/>
        <v/>
      </c>
      <c r="AV23" s="30" t="str">
        <f t="shared" si="28"/>
        <v/>
      </c>
      <c r="AW23" s="30" t="str">
        <f t="shared" si="29"/>
        <v/>
      </c>
      <c r="AX23" s="30" t="str">
        <f t="shared" si="30"/>
        <v/>
      </c>
      <c r="AY23" s="30" t="str">
        <f t="shared" si="31"/>
        <v/>
      </c>
      <c r="AZ23" s="30" t="str">
        <f t="shared" si="32"/>
        <v/>
      </c>
      <c r="BA23" s="200"/>
      <c r="BB23" s="30">
        <f t="shared" si="33"/>
        <v>0</v>
      </c>
      <c r="BC23" s="30">
        <f t="shared" si="34"/>
        <v>0</v>
      </c>
    </row>
    <row r="24" spans="1:55" ht="15.75" thickBot="1" x14ac:dyDescent="0.3">
      <c r="A24" s="223"/>
      <c r="B24" s="166">
        <v>4</v>
      </c>
      <c r="C24" s="167" t="s">
        <v>79</v>
      </c>
      <c r="D24" s="168"/>
      <c r="E24" s="169"/>
      <c r="F24" s="169"/>
      <c r="G24" s="168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70"/>
      <c r="S24" s="210"/>
      <c r="T24" s="143" t="str">
        <f t="shared" si="2"/>
        <v/>
      </c>
      <c r="U24" s="199"/>
      <c r="V24" s="201"/>
      <c r="W24" s="29" t="str">
        <f t="shared" si="3"/>
        <v/>
      </c>
      <c r="X24" s="29" t="str">
        <f t="shared" si="4"/>
        <v/>
      </c>
      <c r="Y24" s="29" t="str">
        <f t="shared" si="5"/>
        <v/>
      </c>
      <c r="Z24" s="29" t="str">
        <f t="shared" si="6"/>
        <v/>
      </c>
      <c r="AA24" s="29" t="str">
        <f t="shared" si="7"/>
        <v/>
      </c>
      <c r="AB24" s="29" t="str">
        <f t="shared" si="8"/>
        <v/>
      </c>
      <c r="AC24" s="29" t="str">
        <f t="shared" si="9"/>
        <v/>
      </c>
      <c r="AD24" s="29" t="str">
        <f t="shared" si="10"/>
        <v/>
      </c>
      <c r="AE24" s="29" t="str">
        <f t="shared" si="11"/>
        <v/>
      </c>
      <c r="AF24" s="29" t="str">
        <f t="shared" si="12"/>
        <v/>
      </c>
      <c r="AG24" s="29" t="str">
        <f t="shared" si="13"/>
        <v/>
      </c>
      <c r="AH24" s="29" t="str">
        <f t="shared" si="14"/>
        <v/>
      </c>
      <c r="AI24" s="29" t="str">
        <f t="shared" si="15"/>
        <v/>
      </c>
      <c r="AJ24" s="29" t="str">
        <f t="shared" si="16"/>
        <v/>
      </c>
      <c r="AK24" s="29" t="str">
        <f t="shared" si="17"/>
        <v/>
      </c>
      <c r="AL24" s="30" t="str">
        <f t="shared" si="18"/>
        <v/>
      </c>
      <c r="AM24" s="30" t="str">
        <f t="shared" si="19"/>
        <v/>
      </c>
      <c r="AN24" s="30" t="str">
        <f t="shared" si="20"/>
        <v/>
      </c>
      <c r="AO24" s="30" t="str">
        <f t="shared" si="21"/>
        <v/>
      </c>
      <c r="AP24" s="30" t="str">
        <f t="shared" si="22"/>
        <v/>
      </c>
      <c r="AQ24" s="30" t="str">
        <f t="shared" si="23"/>
        <v/>
      </c>
      <c r="AR24" s="30" t="str">
        <f t="shared" si="24"/>
        <v/>
      </c>
      <c r="AS24" s="30" t="str">
        <f t="shared" si="25"/>
        <v/>
      </c>
      <c r="AT24" s="30" t="str">
        <f t="shared" si="26"/>
        <v/>
      </c>
      <c r="AU24" s="30" t="str">
        <f t="shared" si="27"/>
        <v/>
      </c>
      <c r="AV24" s="30" t="str">
        <f t="shared" si="28"/>
        <v/>
      </c>
      <c r="AW24" s="30" t="str">
        <f t="shared" si="29"/>
        <v/>
      </c>
      <c r="AX24" s="30" t="str">
        <f t="shared" si="30"/>
        <v/>
      </c>
      <c r="AY24" s="30" t="str">
        <f t="shared" si="31"/>
        <v/>
      </c>
      <c r="AZ24" s="30" t="str">
        <f t="shared" si="32"/>
        <v/>
      </c>
      <c r="BA24" s="200"/>
      <c r="BB24" s="30">
        <f t="shared" si="33"/>
        <v>0</v>
      </c>
      <c r="BC24" s="30">
        <f t="shared" si="34"/>
        <v>0</v>
      </c>
    </row>
    <row r="25" spans="1:55" x14ac:dyDescent="0.25">
      <c r="A25" s="230" t="s">
        <v>57</v>
      </c>
      <c r="B25" s="8">
        <v>1</v>
      </c>
      <c r="C25" s="13" t="s">
        <v>80</v>
      </c>
      <c r="D25" s="14"/>
      <c r="E25" s="15"/>
      <c r="F25" s="15"/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209" t="str">
        <f>IF(BA25&lt;&gt;0,ROUND($C$1*V25/BA25,0),"")</f>
        <v/>
      </c>
      <c r="T25" s="141" t="str">
        <f t="shared" ref="T25:T28" si="43">IF(BB25&lt;&gt;0,ROUND(BC25*10/BB25,0),"")</f>
        <v/>
      </c>
      <c r="U25" s="1"/>
      <c r="V25" s="201">
        <f t="shared" ref="V25" si="44">SUM(W25:AK28)</f>
        <v>0</v>
      </c>
      <c r="W25" s="29" t="str">
        <f t="shared" ref="W25:W28" si="45">IF(D25&lt;&gt;"",D25,"")</f>
        <v/>
      </c>
      <c r="X25" s="29" t="str">
        <f t="shared" ref="X25:X28" si="46">IF(E25&lt;&gt;"",E25,"")</f>
        <v/>
      </c>
      <c r="Y25" s="29" t="str">
        <f t="shared" ref="Y25:Y28" si="47">IF(F25&lt;&gt;"",F25,"")</f>
        <v/>
      </c>
      <c r="Z25" s="29" t="str">
        <f t="shared" ref="Z25:Z28" si="48">IF(G25&lt;&gt;"",G25,"")</f>
        <v/>
      </c>
      <c r="AA25" s="29" t="str">
        <f t="shared" ref="AA25:AA28" si="49">IF(H25&lt;&gt;"",H25,"")</f>
        <v/>
      </c>
      <c r="AB25" s="29" t="str">
        <f t="shared" ref="AB25:AB28" si="50">IF(I25&lt;&gt;"",I25,"")</f>
        <v/>
      </c>
      <c r="AC25" s="29" t="str">
        <f t="shared" ref="AC25:AC28" si="51">IF(J25&lt;&gt;"",J25,"")</f>
        <v/>
      </c>
      <c r="AD25" s="29" t="str">
        <f t="shared" ref="AD25:AD28" si="52">IF(K25&lt;&gt;"",K25,"")</f>
        <v/>
      </c>
      <c r="AE25" s="29" t="str">
        <f t="shared" ref="AE25:AE28" si="53">IF(L25&lt;&gt;"",L25,"")</f>
        <v/>
      </c>
      <c r="AF25" s="29" t="str">
        <f t="shared" ref="AF25:AF28" si="54">IF(M25&lt;&gt;"",M25,"")</f>
        <v/>
      </c>
      <c r="AG25" s="29" t="str">
        <f t="shared" ref="AG25:AG28" si="55">IF(N25&lt;&gt;"",N25,"")</f>
        <v/>
      </c>
      <c r="AH25" s="29" t="str">
        <f t="shared" ref="AH25:AH28" si="56">IF(O25&lt;&gt;"",O25,"")</f>
        <v/>
      </c>
      <c r="AI25" s="29" t="str">
        <f t="shared" ref="AI25:AI28" si="57">IF(P25&lt;&gt;"",P25,"")</f>
        <v/>
      </c>
      <c r="AJ25" s="29" t="str">
        <f t="shared" ref="AJ25:AJ28" si="58">IF(Q25&lt;&gt;"",Q25,"")</f>
        <v/>
      </c>
      <c r="AK25" s="29" t="str">
        <f t="shared" ref="AK25:AK28" si="59">IF(R25&lt;&gt;"",R25,"")</f>
        <v/>
      </c>
      <c r="AL25" s="30" t="str">
        <f t="shared" ref="AL25:AL28" si="60">IF(W25&lt;&gt;"",IF(W25=0,1,W25),"")</f>
        <v/>
      </c>
      <c r="AM25" s="30" t="str">
        <f t="shared" ref="AM25:AM28" si="61">IF(X25&lt;&gt;"",IF(X25=0,1,X25),"")</f>
        <v/>
      </c>
      <c r="AN25" s="30" t="str">
        <f t="shared" ref="AN25:AN28" si="62">IF(Y25&lt;&gt;"",IF(Y25=0,1,Y25),"")</f>
        <v/>
      </c>
      <c r="AO25" s="30" t="str">
        <f t="shared" ref="AO25:AO28" si="63">IF(Z25&lt;&gt;"",IF(Z25=0,1,Z25),"")</f>
        <v/>
      </c>
      <c r="AP25" s="30" t="str">
        <f t="shared" ref="AP25:AP28" si="64">IF(AA25&lt;&gt;"",IF(AA25=0,1,AA25),"")</f>
        <v/>
      </c>
      <c r="AQ25" s="30" t="str">
        <f t="shared" ref="AQ25:AQ28" si="65">IF(AB25&lt;&gt;"",IF(AB25=0,1,AB25),"")</f>
        <v/>
      </c>
      <c r="AR25" s="30" t="str">
        <f t="shared" ref="AR25:AR28" si="66">IF(AC25&lt;&gt;"",IF(AC25=0,1,AC25),"")</f>
        <v/>
      </c>
      <c r="AS25" s="30" t="str">
        <f t="shared" ref="AS25:AS28" si="67">IF(AD25&lt;&gt;"",IF(AD25=0,1,AD25),"")</f>
        <v/>
      </c>
      <c r="AT25" s="30" t="str">
        <f t="shared" ref="AT25:AT28" si="68">IF(AE25&lt;&gt;"",IF(AE25=0,1,AE25),"")</f>
        <v/>
      </c>
      <c r="AU25" s="30" t="str">
        <f t="shared" ref="AU25:AU28" si="69">IF(AF25&lt;&gt;"",IF(AF25=0,1,AF25),"")</f>
        <v/>
      </c>
      <c r="AV25" s="30" t="str">
        <f t="shared" ref="AV25:AV28" si="70">IF(AG25&lt;&gt;"",IF(AG25=0,1,AG25),"")</f>
        <v/>
      </c>
      <c r="AW25" s="30" t="str">
        <f t="shared" ref="AW25:AW28" si="71">IF(AH25&lt;&gt;"",IF(AH25=0,1,AH25),"")</f>
        <v/>
      </c>
      <c r="AX25" s="30" t="str">
        <f t="shared" ref="AX25:AX28" si="72">IF(AI25&lt;&gt;"",IF(AI25=0,1,AI25),"")</f>
        <v/>
      </c>
      <c r="AY25" s="30" t="str">
        <f t="shared" ref="AY25:AY28" si="73">IF(AJ25&lt;&gt;"",IF(AJ25=0,1,AJ25),"")</f>
        <v/>
      </c>
      <c r="AZ25" s="30" t="str">
        <f t="shared" ref="AZ25:AZ28" si="74">IF(AK25&lt;&gt;"",IF(AK25=0,1,AK25),"")</f>
        <v/>
      </c>
      <c r="BA25" s="200">
        <f t="shared" ref="BA25" si="75">SUM(AL25:AZ28)</f>
        <v>0</v>
      </c>
      <c r="BB25" s="30">
        <f t="shared" ref="BB25:BB28" si="76">SUM(AL25:AZ25)</f>
        <v>0</v>
      </c>
      <c r="BC25" s="30">
        <f t="shared" ref="BC25:BC28" si="77">SUM(W25:AK25)</f>
        <v>0</v>
      </c>
    </row>
    <row r="26" spans="1:55" x14ac:dyDescent="0.25">
      <c r="A26" s="231"/>
      <c r="B26" s="10">
        <v>2</v>
      </c>
      <c r="C26" s="17" t="s">
        <v>81</v>
      </c>
      <c r="D26" s="18"/>
      <c r="E26" s="19"/>
      <c r="F26" s="19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208"/>
      <c r="T26" s="142" t="str">
        <f t="shared" si="43"/>
        <v/>
      </c>
      <c r="U26" s="1"/>
      <c r="V26" s="201"/>
      <c r="W26" s="29" t="str">
        <f t="shared" si="45"/>
        <v/>
      </c>
      <c r="X26" s="29" t="str">
        <f t="shared" si="46"/>
        <v/>
      </c>
      <c r="Y26" s="29" t="str">
        <f t="shared" si="47"/>
        <v/>
      </c>
      <c r="Z26" s="29" t="str">
        <f t="shared" si="48"/>
        <v/>
      </c>
      <c r="AA26" s="29" t="str">
        <f t="shared" si="49"/>
        <v/>
      </c>
      <c r="AB26" s="29" t="str">
        <f t="shared" si="50"/>
        <v/>
      </c>
      <c r="AC26" s="29" t="str">
        <f t="shared" si="51"/>
        <v/>
      </c>
      <c r="AD26" s="29" t="str">
        <f t="shared" si="52"/>
        <v/>
      </c>
      <c r="AE26" s="29" t="str">
        <f t="shared" si="53"/>
        <v/>
      </c>
      <c r="AF26" s="29" t="str">
        <f t="shared" si="54"/>
        <v/>
      </c>
      <c r="AG26" s="29" t="str">
        <f t="shared" si="55"/>
        <v/>
      </c>
      <c r="AH26" s="29" t="str">
        <f t="shared" si="56"/>
        <v/>
      </c>
      <c r="AI26" s="29" t="str">
        <f t="shared" si="57"/>
        <v/>
      </c>
      <c r="AJ26" s="29" t="str">
        <f t="shared" si="58"/>
        <v/>
      </c>
      <c r="AK26" s="29" t="str">
        <f t="shared" si="59"/>
        <v/>
      </c>
      <c r="AL26" s="30" t="str">
        <f t="shared" si="60"/>
        <v/>
      </c>
      <c r="AM26" s="30" t="str">
        <f t="shared" si="61"/>
        <v/>
      </c>
      <c r="AN26" s="30" t="str">
        <f t="shared" si="62"/>
        <v/>
      </c>
      <c r="AO26" s="30" t="str">
        <f t="shared" si="63"/>
        <v/>
      </c>
      <c r="AP26" s="30" t="str">
        <f t="shared" si="64"/>
        <v/>
      </c>
      <c r="AQ26" s="30" t="str">
        <f t="shared" si="65"/>
        <v/>
      </c>
      <c r="AR26" s="30" t="str">
        <f t="shared" si="66"/>
        <v/>
      </c>
      <c r="AS26" s="30" t="str">
        <f t="shared" si="67"/>
        <v/>
      </c>
      <c r="AT26" s="30" t="str">
        <f t="shared" si="68"/>
        <v/>
      </c>
      <c r="AU26" s="30" t="str">
        <f t="shared" si="69"/>
        <v/>
      </c>
      <c r="AV26" s="30" t="str">
        <f t="shared" si="70"/>
        <v/>
      </c>
      <c r="AW26" s="30" t="str">
        <f t="shared" si="71"/>
        <v/>
      </c>
      <c r="AX26" s="30" t="str">
        <f t="shared" si="72"/>
        <v/>
      </c>
      <c r="AY26" s="30" t="str">
        <f t="shared" si="73"/>
        <v/>
      </c>
      <c r="AZ26" s="30" t="str">
        <f t="shared" si="74"/>
        <v/>
      </c>
      <c r="BA26" s="200"/>
      <c r="BB26" s="30">
        <f t="shared" si="76"/>
        <v>0</v>
      </c>
      <c r="BC26" s="30">
        <f t="shared" si="77"/>
        <v>0</v>
      </c>
    </row>
    <row r="27" spans="1:55" x14ac:dyDescent="0.25">
      <c r="A27" s="231"/>
      <c r="B27" s="11">
        <v>3</v>
      </c>
      <c r="C27" s="21" t="s">
        <v>82</v>
      </c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08"/>
      <c r="T27" s="142" t="str">
        <f t="shared" si="43"/>
        <v/>
      </c>
      <c r="U27" s="1"/>
      <c r="V27" s="201"/>
      <c r="W27" s="29" t="str">
        <f t="shared" si="45"/>
        <v/>
      </c>
      <c r="X27" s="29" t="str">
        <f t="shared" si="46"/>
        <v/>
      </c>
      <c r="Y27" s="29" t="str">
        <f t="shared" si="47"/>
        <v/>
      </c>
      <c r="Z27" s="29" t="str">
        <f t="shared" si="48"/>
        <v/>
      </c>
      <c r="AA27" s="29" t="str">
        <f t="shared" si="49"/>
        <v/>
      </c>
      <c r="AB27" s="29" t="str">
        <f t="shared" si="50"/>
        <v/>
      </c>
      <c r="AC27" s="29" t="str">
        <f t="shared" si="51"/>
        <v/>
      </c>
      <c r="AD27" s="29" t="str">
        <f t="shared" si="52"/>
        <v/>
      </c>
      <c r="AE27" s="29" t="str">
        <f t="shared" si="53"/>
        <v/>
      </c>
      <c r="AF27" s="29" t="str">
        <f t="shared" si="54"/>
        <v/>
      </c>
      <c r="AG27" s="29" t="str">
        <f t="shared" si="55"/>
        <v/>
      </c>
      <c r="AH27" s="29" t="str">
        <f t="shared" si="56"/>
        <v/>
      </c>
      <c r="AI27" s="29" t="str">
        <f t="shared" si="57"/>
        <v/>
      </c>
      <c r="AJ27" s="29" t="str">
        <f t="shared" si="58"/>
        <v/>
      </c>
      <c r="AK27" s="29" t="str">
        <f t="shared" si="59"/>
        <v/>
      </c>
      <c r="AL27" s="30" t="str">
        <f t="shared" si="60"/>
        <v/>
      </c>
      <c r="AM27" s="30" t="str">
        <f t="shared" si="61"/>
        <v/>
      </c>
      <c r="AN27" s="30" t="str">
        <f t="shared" si="62"/>
        <v/>
      </c>
      <c r="AO27" s="30" t="str">
        <f t="shared" si="63"/>
        <v/>
      </c>
      <c r="AP27" s="30" t="str">
        <f t="shared" si="64"/>
        <v/>
      </c>
      <c r="AQ27" s="30" t="str">
        <f t="shared" si="65"/>
        <v/>
      </c>
      <c r="AR27" s="30" t="str">
        <f t="shared" si="66"/>
        <v/>
      </c>
      <c r="AS27" s="30" t="str">
        <f t="shared" si="67"/>
        <v/>
      </c>
      <c r="AT27" s="30" t="str">
        <f t="shared" si="68"/>
        <v/>
      </c>
      <c r="AU27" s="30" t="str">
        <f t="shared" si="69"/>
        <v/>
      </c>
      <c r="AV27" s="30" t="str">
        <f t="shared" si="70"/>
        <v/>
      </c>
      <c r="AW27" s="30" t="str">
        <f t="shared" si="71"/>
        <v/>
      </c>
      <c r="AX27" s="30" t="str">
        <f t="shared" si="72"/>
        <v/>
      </c>
      <c r="AY27" s="30" t="str">
        <f t="shared" si="73"/>
        <v/>
      </c>
      <c r="AZ27" s="30" t="str">
        <f t="shared" si="74"/>
        <v/>
      </c>
      <c r="BA27" s="200"/>
      <c r="BB27" s="30">
        <f t="shared" si="76"/>
        <v>0</v>
      </c>
      <c r="BC27" s="30">
        <f t="shared" si="77"/>
        <v>0</v>
      </c>
    </row>
    <row r="28" spans="1:55" ht="15.75" thickBot="1" x14ac:dyDescent="0.3">
      <c r="A28" s="232"/>
      <c r="B28" s="166">
        <v>4</v>
      </c>
      <c r="C28" s="167" t="s">
        <v>83</v>
      </c>
      <c r="D28" s="168"/>
      <c r="E28" s="169"/>
      <c r="F28" s="169"/>
      <c r="G28" s="168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70"/>
      <c r="S28" s="210"/>
      <c r="T28" s="143" t="str">
        <f t="shared" si="43"/>
        <v/>
      </c>
      <c r="U28" s="1"/>
      <c r="V28" s="201"/>
      <c r="W28" s="29" t="str">
        <f t="shared" si="45"/>
        <v/>
      </c>
      <c r="X28" s="29" t="str">
        <f t="shared" si="46"/>
        <v/>
      </c>
      <c r="Y28" s="29" t="str">
        <f t="shared" si="47"/>
        <v/>
      </c>
      <c r="Z28" s="29" t="str">
        <f t="shared" si="48"/>
        <v/>
      </c>
      <c r="AA28" s="29" t="str">
        <f t="shared" si="49"/>
        <v/>
      </c>
      <c r="AB28" s="29" t="str">
        <f t="shared" si="50"/>
        <v/>
      </c>
      <c r="AC28" s="29" t="str">
        <f t="shared" si="51"/>
        <v/>
      </c>
      <c r="AD28" s="29" t="str">
        <f t="shared" si="52"/>
        <v/>
      </c>
      <c r="AE28" s="29" t="str">
        <f t="shared" si="53"/>
        <v/>
      </c>
      <c r="AF28" s="29" t="str">
        <f t="shared" si="54"/>
        <v/>
      </c>
      <c r="AG28" s="29" t="str">
        <f t="shared" si="55"/>
        <v/>
      </c>
      <c r="AH28" s="29" t="str">
        <f t="shared" si="56"/>
        <v/>
      </c>
      <c r="AI28" s="29" t="str">
        <f t="shared" si="57"/>
        <v/>
      </c>
      <c r="AJ28" s="29" t="str">
        <f t="shared" si="58"/>
        <v/>
      </c>
      <c r="AK28" s="29" t="str">
        <f t="shared" si="59"/>
        <v/>
      </c>
      <c r="AL28" s="30" t="str">
        <f t="shared" si="60"/>
        <v/>
      </c>
      <c r="AM28" s="30" t="str">
        <f t="shared" si="61"/>
        <v/>
      </c>
      <c r="AN28" s="30" t="str">
        <f t="shared" si="62"/>
        <v/>
      </c>
      <c r="AO28" s="30" t="str">
        <f t="shared" si="63"/>
        <v/>
      </c>
      <c r="AP28" s="30" t="str">
        <f t="shared" si="64"/>
        <v/>
      </c>
      <c r="AQ28" s="30" t="str">
        <f t="shared" si="65"/>
        <v/>
      </c>
      <c r="AR28" s="30" t="str">
        <f t="shared" si="66"/>
        <v/>
      </c>
      <c r="AS28" s="30" t="str">
        <f t="shared" si="67"/>
        <v/>
      </c>
      <c r="AT28" s="30" t="str">
        <f t="shared" si="68"/>
        <v/>
      </c>
      <c r="AU28" s="30" t="str">
        <f t="shared" si="69"/>
        <v/>
      </c>
      <c r="AV28" s="30" t="str">
        <f t="shared" si="70"/>
        <v/>
      </c>
      <c r="AW28" s="30" t="str">
        <f t="shared" si="71"/>
        <v/>
      </c>
      <c r="AX28" s="30" t="str">
        <f t="shared" si="72"/>
        <v/>
      </c>
      <c r="AY28" s="30" t="str">
        <f t="shared" si="73"/>
        <v/>
      </c>
      <c r="AZ28" s="30" t="str">
        <f t="shared" si="74"/>
        <v/>
      </c>
      <c r="BA28" s="200"/>
      <c r="BB28" s="30">
        <f t="shared" si="76"/>
        <v>0</v>
      </c>
      <c r="BC28" s="30">
        <f t="shared" si="77"/>
        <v>0</v>
      </c>
    </row>
    <row r="29" spans="1:55" x14ac:dyDescent="0.25">
      <c r="A29" s="233" t="s">
        <v>59</v>
      </c>
      <c r="B29" s="8">
        <v>1</v>
      </c>
      <c r="C29" s="13"/>
      <c r="D29" s="14"/>
      <c r="E29" s="15"/>
      <c r="F29" s="15"/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s="209" t="str">
        <f t="shared" ref="S29" si="78">IF(BA29&lt;&gt;0,ROUND($C$1*V29/BA29,0),"")</f>
        <v/>
      </c>
      <c r="T29" s="141" t="str">
        <f t="shared" ref="T29:T36" si="79">IF(BB29&lt;&gt;0,ROUND(BC29*10/BB29,0),"")</f>
        <v/>
      </c>
      <c r="U29" s="158"/>
      <c r="V29" s="201">
        <f t="shared" ref="V29" si="80">SUM(W29:AK32)</f>
        <v>0</v>
      </c>
      <c r="W29" s="29" t="str">
        <f t="shared" ref="W29:W36" si="81">IF(D29&lt;&gt;"",D29,"")</f>
        <v/>
      </c>
      <c r="X29" s="29" t="str">
        <f t="shared" ref="X29:X36" si="82">IF(E29&lt;&gt;"",E29,"")</f>
        <v/>
      </c>
      <c r="Y29" s="29" t="str">
        <f t="shared" ref="Y29:Y36" si="83">IF(F29&lt;&gt;"",F29,"")</f>
        <v/>
      </c>
      <c r="Z29" s="29" t="str">
        <f t="shared" ref="Z29:Z36" si="84">IF(G29&lt;&gt;"",G29,"")</f>
        <v/>
      </c>
      <c r="AA29" s="29" t="str">
        <f t="shared" ref="AA29:AA36" si="85">IF(H29&lt;&gt;"",H29,"")</f>
        <v/>
      </c>
      <c r="AB29" s="29" t="str">
        <f t="shared" ref="AB29:AB36" si="86">IF(I29&lt;&gt;"",I29,"")</f>
        <v/>
      </c>
      <c r="AC29" s="29" t="str">
        <f t="shared" ref="AC29:AC36" si="87">IF(J29&lt;&gt;"",J29,"")</f>
        <v/>
      </c>
      <c r="AD29" s="29" t="str">
        <f t="shared" ref="AD29:AD36" si="88">IF(K29&lt;&gt;"",K29,"")</f>
        <v/>
      </c>
      <c r="AE29" s="29" t="str">
        <f t="shared" ref="AE29:AE36" si="89">IF(L29&lt;&gt;"",L29,"")</f>
        <v/>
      </c>
      <c r="AF29" s="29" t="str">
        <f t="shared" ref="AF29:AF36" si="90">IF(M29&lt;&gt;"",M29,"")</f>
        <v/>
      </c>
      <c r="AG29" s="29" t="str">
        <f t="shared" ref="AG29:AG36" si="91">IF(N29&lt;&gt;"",N29,"")</f>
        <v/>
      </c>
      <c r="AH29" s="29" t="str">
        <f t="shared" ref="AH29:AH36" si="92">IF(O29&lt;&gt;"",O29,"")</f>
        <v/>
      </c>
      <c r="AI29" s="29" t="str">
        <f t="shared" ref="AI29:AI36" si="93">IF(P29&lt;&gt;"",P29,"")</f>
        <v/>
      </c>
      <c r="AJ29" s="29" t="str">
        <f t="shared" ref="AJ29:AJ36" si="94">IF(Q29&lt;&gt;"",Q29,"")</f>
        <v/>
      </c>
      <c r="AK29" s="29" t="str">
        <f t="shared" ref="AK29:AK36" si="95">IF(R29&lt;&gt;"",R29,"")</f>
        <v/>
      </c>
      <c r="AL29" s="30" t="str">
        <f t="shared" ref="AL29:AL36" si="96">IF(W29&lt;&gt;"",IF(W29=0,1,W29),"")</f>
        <v/>
      </c>
      <c r="AM29" s="30" t="str">
        <f t="shared" ref="AM29:AM36" si="97">IF(X29&lt;&gt;"",IF(X29=0,1,X29),"")</f>
        <v/>
      </c>
      <c r="AN29" s="30" t="str">
        <f t="shared" ref="AN29:AN36" si="98">IF(Y29&lt;&gt;"",IF(Y29=0,1,Y29),"")</f>
        <v/>
      </c>
      <c r="AO29" s="30" t="str">
        <f t="shared" ref="AO29:AO36" si="99">IF(Z29&lt;&gt;"",IF(Z29=0,1,Z29),"")</f>
        <v/>
      </c>
      <c r="AP29" s="30" t="str">
        <f t="shared" ref="AP29:AP36" si="100">IF(AA29&lt;&gt;"",IF(AA29=0,1,AA29),"")</f>
        <v/>
      </c>
      <c r="AQ29" s="30" t="str">
        <f t="shared" ref="AQ29:AQ36" si="101">IF(AB29&lt;&gt;"",IF(AB29=0,1,AB29),"")</f>
        <v/>
      </c>
      <c r="AR29" s="30" t="str">
        <f t="shared" ref="AR29:AR36" si="102">IF(AC29&lt;&gt;"",IF(AC29=0,1,AC29),"")</f>
        <v/>
      </c>
      <c r="AS29" s="30" t="str">
        <f t="shared" ref="AS29:AS36" si="103">IF(AD29&lt;&gt;"",IF(AD29=0,1,AD29),"")</f>
        <v/>
      </c>
      <c r="AT29" s="30" t="str">
        <f t="shared" ref="AT29:AT36" si="104">IF(AE29&lt;&gt;"",IF(AE29=0,1,AE29),"")</f>
        <v/>
      </c>
      <c r="AU29" s="30" t="str">
        <f t="shared" ref="AU29:AU36" si="105">IF(AF29&lt;&gt;"",IF(AF29=0,1,AF29),"")</f>
        <v/>
      </c>
      <c r="AV29" s="30" t="str">
        <f t="shared" ref="AV29:AV36" si="106">IF(AG29&lt;&gt;"",IF(AG29=0,1,AG29),"")</f>
        <v/>
      </c>
      <c r="AW29" s="30" t="str">
        <f t="shared" ref="AW29:AW36" si="107">IF(AH29&lt;&gt;"",IF(AH29=0,1,AH29),"")</f>
        <v/>
      </c>
      <c r="AX29" s="30" t="str">
        <f t="shared" ref="AX29:AX36" si="108">IF(AI29&lt;&gt;"",IF(AI29=0,1,AI29),"")</f>
        <v/>
      </c>
      <c r="AY29" s="30" t="str">
        <f t="shared" ref="AY29:AY36" si="109">IF(AJ29&lt;&gt;"",IF(AJ29=0,1,AJ29),"")</f>
        <v/>
      </c>
      <c r="AZ29" s="30" t="str">
        <f t="shared" ref="AZ29:AZ36" si="110">IF(AK29&lt;&gt;"",IF(AK29=0,1,AK29),"")</f>
        <v/>
      </c>
      <c r="BA29" s="200">
        <f t="shared" ref="BA29" si="111">SUM(AL29:AZ32)</f>
        <v>0</v>
      </c>
      <c r="BB29" s="30">
        <f t="shared" ref="BB29:BB36" si="112">SUM(AL29:AZ29)</f>
        <v>0</v>
      </c>
      <c r="BC29" s="30">
        <f t="shared" ref="BC29:BC36" si="113">SUM(W29:AK29)</f>
        <v>0</v>
      </c>
    </row>
    <row r="30" spans="1:55" x14ac:dyDescent="0.25">
      <c r="A30" s="234"/>
      <c r="B30" s="10">
        <v>2</v>
      </c>
      <c r="C30" s="17"/>
      <c r="D30" s="18"/>
      <c r="E30" s="19"/>
      <c r="F30" s="19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208"/>
      <c r="T30" s="142" t="str">
        <f t="shared" si="79"/>
        <v/>
      </c>
      <c r="U30" s="158"/>
      <c r="V30" s="201"/>
      <c r="W30" s="29" t="str">
        <f t="shared" si="81"/>
        <v/>
      </c>
      <c r="X30" s="29" t="str">
        <f t="shared" si="82"/>
        <v/>
      </c>
      <c r="Y30" s="29" t="str">
        <f t="shared" si="83"/>
        <v/>
      </c>
      <c r="Z30" s="29" t="str">
        <f t="shared" si="84"/>
        <v/>
      </c>
      <c r="AA30" s="29" t="str">
        <f t="shared" si="85"/>
        <v/>
      </c>
      <c r="AB30" s="29" t="str">
        <f t="shared" si="86"/>
        <v/>
      </c>
      <c r="AC30" s="29" t="str">
        <f t="shared" si="87"/>
        <v/>
      </c>
      <c r="AD30" s="29" t="str">
        <f t="shared" si="88"/>
        <v/>
      </c>
      <c r="AE30" s="29" t="str">
        <f t="shared" si="89"/>
        <v/>
      </c>
      <c r="AF30" s="29" t="str">
        <f t="shared" si="90"/>
        <v/>
      </c>
      <c r="AG30" s="29" t="str">
        <f t="shared" si="91"/>
        <v/>
      </c>
      <c r="AH30" s="29" t="str">
        <f t="shared" si="92"/>
        <v/>
      </c>
      <c r="AI30" s="29" t="str">
        <f t="shared" si="93"/>
        <v/>
      </c>
      <c r="AJ30" s="29" t="str">
        <f t="shared" si="94"/>
        <v/>
      </c>
      <c r="AK30" s="29" t="str">
        <f t="shared" si="95"/>
        <v/>
      </c>
      <c r="AL30" s="30" t="str">
        <f t="shared" si="96"/>
        <v/>
      </c>
      <c r="AM30" s="30" t="str">
        <f t="shared" si="97"/>
        <v/>
      </c>
      <c r="AN30" s="30" t="str">
        <f t="shared" si="98"/>
        <v/>
      </c>
      <c r="AO30" s="30" t="str">
        <f t="shared" si="99"/>
        <v/>
      </c>
      <c r="AP30" s="30" t="str">
        <f t="shared" si="100"/>
        <v/>
      </c>
      <c r="AQ30" s="30" t="str">
        <f t="shared" si="101"/>
        <v/>
      </c>
      <c r="AR30" s="30" t="str">
        <f t="shared" si="102"/>
        <v/>
      </c>
      <c r="AS30" s="30" t="str">
        <f t="shared" si="103"/>
        <v/>
      </c>
      <c r="AT30" s="30" t="str">
        <f t="shared" si="104"/>
        <v/>
      </c>
      <c r="AU30" s="30" t="str">
        <f t="shared" si="105"/>
        <v/>
      </c>
      <c r="AV30" s="30" t="str">
        <f t="shared" si="106"/>
        <v/>
      </c>
      <c r="AW30" s="30" t="str">
        <f t="shared" si="107"/>
        <v/>
      </c>
      <c r="AX30" s="30" t="str">
        <f t="shared" si="108"/>
        <v/>
      </c>
      <c r="AY30" s="30" t="str">
        <f t="shared" si="109"/>
        <v/>
      </c>
      <c r="AZ30" s="30" t="str">
        <f t="shared" si="110"/>
        <v/>
      </c>
      <c r="BA30" s="200"/>
      <c r="BB30" s="30">
        <f t="shared" si="112"/>
        <v>0</v>
      </c>
      <c r="BC30" s="30">
        <f t="shared" si="113"/>
        <v>0</v>
      </c>
    </row>
    <row r="31" spans="1:55" x14ac:dyDescent="0.25">
      <c r="A31" s="234"/>
      <c r="B31" s="11">
        <v>3</v>
      </c>
      <c r="C31" s="21"/>
      <c r="D31" s="22"/>
      <c r="E31" s="23"/>
      <c r="F31" s="23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08"/>
      <c r="T31" s="142" t="str">
        <f t="shared" si="79"/>
        <v/>
      </c>
      <c r="U31" s="158"/>
      <c r="V31" s="201"/>
      <c r="W31" s="29" t="str">
        <f t="shared" si="81"/>
        <v/>
      </c>
      <c r="X31" s="29" t="str">
        <f t="shared" si="82"/>
        <v/>
      </c>
      <c r="Y31" s="29" t="str">
        <f t="shared" si="83"/>
        <v/>
      </c>
      <c r="Z31" s="29" t="str">
        <f t="shared" si="84"/>
        <v/>
      </c>
      <c r="AA31" s="29" t="str">
        <f t="shared" si="85"/>
        <v/>
      </c>
      <c r="AB31" s="29" t="str">
        <f t="shared" si="86"/>
        <v/>
      </c>
      <c r="AC31" s="29" t="str">
        <f t="shared" si="87"/>
        <v/>
      </c>
      <c r="AD31" s="29" t="str">
        <f t="shared" si="88"/>
        <v/>
      </c>
      <c r="AE31" s="29" t="str">
        <f t="shared" si="89"/>
        <v/>
      </c>
      <c r="AF31" s="29" t="str">
        <f t="shared" si="90"/>
        <v/>
      </c>
      <c r="AG31" s="29" t="str">
        <f t="shared" si="91"/>
        <v/>
      </c>
      <c r="AH31" s="29" t="str">
        <f t="shared" si="92"/>
        <v/>
      </c>
      <c r="AI31" s="29" t="str">
        <f t="shared" si="93"/>
        <v/>
      </c>
      <c r="AJ31" s="29" t="str">
        <f t="shared" si="94"/>
        <v/>
      </c>
      <c r="AK31" s="29" t="str">
        <f t="shared" si="95"/>
        <v/>
      </c>
      <c r="AL31" s="30" t="str">
        <f t="shared" si="96"/>
        <v/>
      </c>
      <c r="AM31" s="30" t="str">
        <f t="shared" si="97"/>
        <v/>
      </c>
      <c r="AN31" s="30" t="str">
        <f t="shared" si="98"/>
        <v/>
      </c>
      <c r="AO31" s="30" t="str">
        <f t="shared" si="99"/>
        <v/>
      </c>
      <c r="AP31" s="30" t="str">
        <f t="shared" si="100"/>
        <v/>
      </c>
      <c r="AQ31" s="30" t="str">
        <f t="shared" si="101"/>
        <v/>
      </c>
      <c r="AR31" s="30" t="str">
        <f t="shared" si="102"/>
        <v/>
      </c>
      <c r="AS31" s="30" t="str">
        <f t="shared" si="103"/>
        <v/>
      </c>
      <c r="AT31" s="30" t="str">
        <f t="shared" si="104"/>
        <v/>
      </c>
      <c r="AU31" s="30" t="str">
        <f t="shared" si="105"/>
        <v/>
      </c>
      <c r="AV31" s="30" t="str">
        <f t="shared" si="106"/>
        <v/>
      </c>
      <c r="AW31" s="30" t="str">
        <f t="shared" si="107"/>
        <v/>
      </c>
      <c r="AX31" s="30" t="str">
        <f t="shared" si="108"/>
        <v/>
      </c>
      <c r="AY31" s="30" t="str">
        <f t="shared" si="109"/>
        <v/>
      </c>
      <c r="AZ31" s="30" t="str">
        <f t="shared" si="110"/>
        <v/>
      </c>
      <c r="BA31" s="200"/>
      <c r="BB31" s="30">
        <f t="shared" si="112"/>
        <v>0</v>
      </c>
      <c r="BC31" s="30">
        <f t="shared" si="113"/>
        <v>0</v>
      </c>
    </row>
    <row r="32" spans="1:55" ht="15.75" thickBot="1" x14ac:dyDescent="0.3">
      <c r="A32" s="235"/>
      <c r="B32" s="166">
        <v>4</v>
      </c>
      <c r="C32" s="167"/>
      <c r="D32" s="168"/>
      <c r="E32" s="169"/>
      <c r="F32" s="169"/>
      <c r="G32" s="168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70"/>
      <c r="S32" s="210"/>
      <c r="T32" s="143" t="str">
        <f t="shared" si="79"/>
        <v/>
      </c>
      <c r="U32" s="158"/>
      <c r="V32" s="201"/>
      <c r="W32" s="29" t="str">
        <f t="shared" si="81"/>
        <v/>
      </c>
      <c r="X32" s="29" t="str">
        <f t="shared" si="82"/>
        <v/>
      </c>
      <c r="Y32" s="29" t="str">
        <f t="shared" si="83"/>
        <v/>
      </c>
      <c r="Z32" s="29" t="str">
        <f t="shared" si="84"/>
        <v/>
      </c>
      <c r="AA32" s="29" t="str">
        <f t="shared" si="85"/>
        <v/>
      </c>
      <c r="AB32" s="29" t="str">
        <f t="shared" si="86"/>
        <v/>
      </c>
      <c r="AC32" s="29" t="str">
        <f t="shared" si="87"/>
        <v/>
      </c>
      <c r="AD32" s="29" t="str">
        <f t="shared" si="88"/>
        <v/>
      </c>
      <c r="AE32" s="29" t="str">
        <f t="shared" si="89"/>
        <v/>
      </c>
      <c r="AF32" s="29" t="str">
        <f t="shared" si="90"/>
        <v/>
      </c>
      <c r="AG32" s="29" t="str">
        <f t="shared" si="91"/>
        <v/>
      </c>
      <c r="AH32" s="29" t="str">
        <f t="shared" si="92"/>
        <v/>
      </c>
      <c r="AI32" s="29" t="str">
        <f t="shared" si="93"/>
        <v/>
      </c>
      <c r="AJ32" s="29" t="str">
        <f t="shared" si="94"/>
        <v/>
      </c>
      <c r="AK32" s="29" t="str">
        <f t="shared" si="95"/>
        <v/>
      </c>
      <c r="AL32" s="30" t="str">
        <f t="shared" si="96"/>
        <v/>
      </c>
      <c r="AM32" s="30" t="str">
        <f t="shared" si="97"/>
        <v/>
      </c>
      <c r="AN32" s="30" t="str">
        <f t="shared" si="98"/>
        <v/>
      </c>
      <c r="AO32" s="30" t="str">
        <f t="shared" si="99"/>
        <v/>
      </c>
      <c r="AP32" s="30" t="str">
        <f t="shared" si="100"/>
        <v/>
      </c>
      <c r="AQ32" s="30" t="str">
        <f t="shared" si="101"/>
        <v/>
      </c>
      <c r="AR32" s="30" t="str">
        <f t="shared" si="102"/>
        <v/>
      </c>
      <c r="AS32" s="30" t="str">
        <f t="shared" si="103"/>
        <v/>
      </c>
      <c r="AT32" s="30" t="str">
        <f t="shared" si="104"/>
        <v/>
      </c>
      <c r="AU32" s="30" t="str">
        <f t="shared" si="105"/>
        <v/>
      </c>
      <c r="AV32" s="30" t="str">
        <f t="shared" si="106"/>
        <v/>
      </c>
      <c r="AW32" s="30" t="str">
        <f t="shared" si="107"/>
        <v/>
      </c>
      <c r="AX32" s="30" t="str">
        <f t="shared" si="108"/>
        <v/>
      </c>
      <c r="AY32" s="30" t="str">
        <f t="shared" si="109"/>
        <v/>
      </c>
      <c r="AZ32" s="30" t="str">
        <f t="shared" si="110"/>
        <v/>
      </c>
      <c r="BA32" s="200"/>
      <c r="BB32" s="30">
        <f t="shared" si="112"/>
        <v>0</v>
      </c>
      <c r="BC32" s="30">
        <f t="shared" si="113"/>
        <v>0</v>
      </c>
    </row>
    <row r="33" spans="1:55" x14ac:dyDescent="0.25">
      <c r="A33" s="227" t="s">
        <v>60</v>
      </c>
      <c r="B33" s="8">
        <v>1</v>
      </c>
      <c r="C33" s="13"/>
      <c r="D33" s="14"/>
      <c r="E33" s="15"/>
      <c r="F33" s="15"/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209" t="str">
        <f t="shared" ref="S33" si="114">IF(BA33&lt;&gt;0,ROUND($C$1*V33/BA33,0),"")</f>
        <v/>
      </c>
      <c r="T33" s="141" t="str">
        <f t="shared" si="79"/>
        <v/>
      </c>
      <c r="U33" s="158"/>
      <c r="V33" s="201">
        <f t="shared" ref="V33" si="115">SUM(W33:AK36)</f>
        <v>0</v>
      </c>
      <c r="W33" s="29" t="str">
        <f t="shared" si="81"/>
        <v/>
      </c>
      <c r="X33" s="29" t="str">
        <f t="shared" si="82"/>
        <v/>
      </c>
      <c r="Y33" s="29" t="str">
        <f t="shared" si="83"/>
        <v/>
      </c>
      <c r="Z33" s="29" t="str">
        <f t="shared" si="84"/>
        <v/>
      </c>
      <c r="AA33" s="29" t="str">
        <f t="shared" si="85"/>
        <v/>
      </c>
      <c r="AB33" s="29" t="str">
        <f t="shared" si="86"/>
        <v/>
      </c>
      <c r="AC33" s="29" t="str">
        <f t="shared" si="87"/>
        <v/>
      </c>
      <c r="AD33" s="29" t="str">
        <f t="shared" si="88"/>
        <v/>
      </c>
      <c r="AE33" s="29" t="str">
        <f t="shared" si="89"/>
        <v/>
      </c>
      <c r="AF33" s="29" t="str">
        <f t="shared" si="90"/>
        <v/>
      </c>
      <c r="AG33" s="29" t="str">
        <f t="shared" si="91"/>
        <v/>
      </c>
      <c r="AH33" s="29" t="str">
        <f t="shared" si="92"/>
        <v/>
      </c>
      <c r="AI33" s="29" t="str">
        <f t="shared" si="93"/>
        <v/>
      </c>
      <c r="AJ33" s="29" t="str">
        <f t="shared" si="94"/>
        <v/>
      </c>
      <c r="AK33" s="29" t="str">
        <f t="shared" si="95"/>
        <v/>
      </c>
      <c r="AL33" s="30" t="str">
        <f t="shared" si="96"/>
        <v/>
      </c>
      <c r="AM33" s="30" t="str">
        <f t="shared" si="97"/>
        <v/>
      </c>
      <c r="AN33" s="30" t="str">
        <f t="shared" si="98"/>
        <v/>
      </c>
      <c r="AO33" s="30" t="str">
        <f t="shared" si="99"/>
        <v/>
      </c>
      <c r="AP33" s="30" t="str">
        <f t="shared" si="100"/>
        <v/>
      </c>
      <c r="AQ33" s="30" t="str">
        <f t="shared" si="101"/>
        <v/>
      </c>
      <c r="AR33" s="30" t="str">
        <f t="shared" si="102"/>
        <v/>
      </c>
      <c r="AS33" s="30" t="str">
        <f t="shared" si="103"/>
        <v/>
      </c>
      <c r="AT33" s="30" t="str">
        <f t="shared" si="104"/>
        <v/>
      </c>
      <c r="AU33" s="30" t="str">
        <f t="shared" si="105"/>
        <v/>
      </c>
      <c r="AV33" s="30" t="str">
        <f t="shared" si="106"/>
        <v/>
      </c>
      <c r="AW33" s="30" t="str">
        <f t="shared" si="107"/>
        <v/>
      </c>
      <c r="AX33" s="30" t="str">
        <f t="shared" si="108"/>
        <v/>
      </c>
      <c r="AY33" s="30" t="str">
        <f t="shared" si="109"/>
        <v/>
      </c>
      <c r="AZ33" s="30" t="str">
        <f t="shared" si="110"/>
        <v/>
      </c>
      <c r="BA33" s="200">
        <f t="shared" ref="BA33" si="116">SUM(AL33:AZ36)</f>
        <v>0</v>
      </c>
      <c r="BB33" s="30">
        <f t="shared" si="112"/>
        <v>0</v>
      </c>
      <c r="BC33" s="30">
        <f t="shared" si="113"/>
        <v>0</v>
      </c>
    </row>
    <row r="34" spans="1:55" x14ac:dyDescent="0.25">
      <c r="A34" s="228"/>
      <c r="B34" s="10">
        <v>2</v>
      </c>
      <c r="C34" s="17"/>
      <c r="D34" s="18"/>
      <c r="E34" s="19"/>
      <c r="F34" s="19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208"/>
      <c r="T34" s="142" t="str">
        <f t="shared" si="79"/>
        <v/>
      </c>
      <c r="U34" s="158"/>
      <c r="V34" s="201"/>
      <c r="W34" s="29" t="str">
        <f t="shared" si="81"/>
        <v/>
      </c>
      <c r="X34" s="29" t="str">
        <f t="shared" si="82"/>
        <v/>
      </c>
      <c r="Y34" s="29" t="str">
        <f t="shared" si="83"/>
        <v/>
      </c>
      <c r="Z34" s="29" t="str">
        <f t="shared" si="84"/>
        <v/>
      </c>
      <c r="AA34" s="29" t="str">
        <f t="shared" si="85"/>
        <v/>
      </c>
      <c r="AB34" s="29" t="str">
        <f t="shared" si="86"/>
        <v/>
      </c>
      <c r="AC34" s="29" t="str">
        <f t="shared" si="87"/>
        <v/>
      </c>
      <c r="AD34" s="29" t="str">
        <f t="shared" si="88"/>
        <v/>
      </c>
      <c r="AE34" s="29" t="str">
        <f t="shared" si="89"/>
        <v/>
      </c>
      <c r="AF34" s="29" t="str">
        <f t="shared" si="90"/>
        <v/>
      </c>
      <c r="AG34" s="29" t="str">
        <f t="shared" si="91"/>
        <v/>
      </c>
      <c r="AH34" s="29" t="str">
        <f t="shared" si="92"/>
        <v/>
      </c>
      <c r="AI34" s="29" t="str">
        <f t="shared" si="93"/>
        <v/>
      </c>
      <c r="AJ34" s="29" t="str">
        <f t="shared" si="94"/>
        <v/>
      </c>
      <c r="AK34" s="29" t="str">
        <f t="shared" si="95"/>
        <v/>
      </c>
      <c r="AL34" s="30" t="str">
        <f t="shared" si="96"/>
        <v/>
      </c>
      <c r="AM34" s="30" t="str">
        <f t="shared" si="97"/>
        <v/>
      </c>
      <c r="AN34" s="30" t="str">
        <f t="shared" si="98"/>
        <v/>
      </c>
      <c r="AO34" s="30" t="str">
        <f t="shared" si="99"/>
        <v/>
      </c>
      <c r="AP34" s="30" t="str">
        <f t="shared" si="100"/>
        <v/>
      </c>
      <c r="AQ34" s="30" t="str">
        <f t="shared" si="101"/>
        <v/>
      </c>
      <c r="AR34" s="30" t="str">
        <f t="shared" si="102"/>
        <v/>
      </c>
      <c r="AS34" s="30" t="str">
        <f t="shared" si="103"/>
        <v/>
      </c>
      <c r="AT34" s="30" t="str">
        <f t="shared" si="104"/>
        <v/>
      </c>
      <c r="AU34" s="30" t="str">
        <f t="shared" si="105"/>
        <v/>
      </c>
      <c r="AV34" s="30" t="str">
        <f t="shared" si="106"/>
        <v/>
      </c>
      <c r="AW34" s="30" t="str">
        <f t="shared" si="107"/>
        <v/>
      </c>
      <c r="AX34" s="30" t="str">
        <f t="shared" si="108"/>
        <v/>
      </c>
      <c r="AY34" s="30" t="str">
        <f t="shared" si="109"/>
        <v/>
      </c>
      <c r="AZ34" s="30" t="str">
        <f t="shared" si="110"/>
        <v/>
      </c>
      <c r="BA34" s="200"/>
      <c r="BB34" s="30">
        <f t="shared" si="112"/>
        <v>0</v>
      </c>
      <c r="BC34" s="30">
        <f t="shared" si="113"/>
        <v>0</v>
      </c>
    </row>
    <row r="35" spans="1:55" x14ac:dyDescent="0.25">
      <c r="A35" s="228"/>
      <c r="B35" s="11">
        <v>3</v>
      </c>
      <c r="C35" s="21"/>
      <c r="D35" s="22"/>
      <c r="E35" s="23"/>
      <c r="F35" s="23"/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08"/>
      <c r="T35" s="142" t="str">
        <f t="shared" si="79"/>
        <v/>
      </c>
      <c r="U35" s="158"/>
      <c r="V35" s="201"/>
      <c r="W35" s="29" t="str">
        <f t="shared" si="81"/>
        <v/>
      </c>
      <c r="X35" s="29" t="str">
        <f t="shared" si="82"/>
        <v/>
      </c>
      <c r="Y35" s="29" t="str">
        <f t="shared" si="83"/>
        <v/>
      </c>
      <c r="Z35" s="29" t="str">
        <f t="shared" si="84"/>
        <v/>
      </c>
      <c r="AA35" s="29" t="str">
        <f t="shared" si="85"/>
        <v/>
      </c>
      <c r="AB35" s="29" t="str">
        <f t="shared" si="86"/>
        <v/>
      </c>
      <c r="AC35" s="29" t="str">
        <f t="shared" si="87"/>
        <v/>
      </c>
      <c r="AD35" s="29" t="str">
        <f t="shared" si="88"/>
        <v/>
      </c>
      <c r="AE35" s="29" t="str">
        <f t="shared" si="89"/>
        <v/>
      </c>
      <c r="AF35" s="29" t="str">
        <f t="shared" si="90"/>
        <v/>
      </c>
      <c r="AG35" s="29" t="str">
        <f t="shared" si="91"/>
        <v/>
      </c>
      <c r="AH35" s="29" t="str">
        <f t="shared" si="92"/>
        <v/>
      </c>
      <c r="AI35" s="29" t="str">
        <f t="shared" si="93"/>
        <v/>
      </c>
      <c r="AJ35" s="29" t="str">
        <f t="shared" si="94"/>
        <v/>
      </c>
      <c r="AK35" s="29" t="str">
        <f t="shared" si="95"/>
        <v/>
      </c>
      <c r="AL35" s="30" t="str">
        <f t="shared" si="96"/>
        <v/>
      </c>
      <c r="AM35" s="30" t="str">
        <f t="shared" si="97"/>
        <v/>
      </c>
      <c r="AN35" s="30" t="str">
        <f t="shared" si="98"/>
        <v/>
      </c>
      <c r="AO35" s="30" t="str">
        <f t="shared" si="99"/>
        <v/>
      </c>
      <c r="AP35" s="30" t="str">
        <f t="shared" si="100"/>
        <v/>
      </c>
      <c r="AQ35" s="30" t="str">
        <f t="shared" si="101"/>
        <v/>
      </c>
      <c r="AR35" s="30" t="str">
        <f t="shared" si="102"/>
        <v/>
      </c>
      <c r="AS35" s="30" t="str">
        <f t="shared" si="103"/>
        <v/>
      </c>
      <c r="AT35" s="30" t="str">
        <f t="shared" si="104"/>
        <v/>
      </c>
      <c r="AU35" s="30" t="str">
        <f t="shared" si="105"/>
        <v/>
      </c>
      <c r="AV35" s="30" t="str">
        <f t="shared" si="106"/>
        <v/>
      </c>
      <c r="AW35" s="30" t="str">
        <f t="shared" si="107"/>
        <v/>
      </c>
      <c r="AX35" s="30" t="str">
        <f t="shared" si="108"/>
        <v/>
      </c>
      <c r="AY35" s="30" t="str">
        <f t="shared" si="109"/>
        <v/>
      </c>
      <c r="AZ35" s="30" t="str">
        <f t="shared" si="110"/>
        <v/>
      </c>
      <c r="BA35" s="200"/>
      <c r="BB35" s="30">
        <f t="shared" si="112"/>
        <v>0</v>
      </c>
      <c r="BC35" s="30">
        <f t="shared" si="113"/>
        <v>0</v>
      </c>
    </row>
    <row r="36" spans="1:55" ht="15.75" thickBot="1" x14ac:dyDescent="0.3">
      <c r="A36" s="229"/>
      <c r="B36" s="166">
        <v>4</v>
      </c>
      <c r="C36" s="167"/>
      <c r="D36" s="168"/>
      <c r="E36" s="169"/>
      <c r="F36" s="169"/>
      <c r="G36" s="168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70"/>
      <c r="S36" s="210"/>
      <c r="T36" s="143" t="str">
        <f t="shared" si="79"/>
        <v/>
      </c>
      <c r="U36" s="158"/>
      <c r="V36" s="201"/>
      <c r="W36" s="29" t="str">
        <f t="shared" si="81"/>
        <v/>
      </c>
      <c r="X36" s="29" t="str">
        <f t="shared" si="82"/>
        <v/>
      </c>
      <c r="Y36" s="29" t="str">
        <f t="shared" si="83"/>
        <v/>
      </c>
      <c r="Z36" s="29" t="str">
        <f t="shared" si="84"/>
        <v/>
      </c>
      <c r="AA36" s="29" t="str">
        <f t="shared" si="85"/>
        <v/>
      </c>
      <c r="AB36" s="29" t="str">
        <f t="shared" si="86"/>
        <v/>
      </c>
      <c r="AC36" s="29" t="str">
        <f t="shared" si="87"/>
        <v/>
      </c>
      <c r="AD36" s="29" t="str">
        <f t="shared" si="88"/>
        <v/>
      </c>
      <c r="AE36" s="29" t="str">
        <f t="shared" si="89"/>
        <v/>
      </c>
      <c r="AF36" s="29" t="str">
        <f t="shared" si="90"/>
        <v/>
      </c>
      <c r="AG36" s="29" t="str">
        <f t="shared" si="91"/>
        <v/>
      </c>
      <c r="AH36" s="29" t="str">
        <f t="shared" si="92"/>
        <v/>
      </c>
      <c r="AI36" s="29" t="str">
        <f t="shared" si="93"/>
        <v/>
      </c>
      <c r="AJ36" s="29" t="str">
        <f t="shared" si="94"/>
        <v/>
      </c>
      <c r="AK36" s="29" t="str">
        <f t="shared" si="95"/>
        <v/>
      </c>
      <c r="AL36" s="30" t="str">
        <f t="shared" si="96"/>
        <v/>
      </c>
      <c r="AM36" s="30" t="str">
        <f t="shared" si="97"/>
        <v/>
      </c>
      <c r="AN36" s="30" t="str">
        <f t="shared" si="98"/>
        <v/>
      </c>
      <c r="AO36" s="30" t="str">
        <f t="shared" si="99"/>
        <v/>
      </c>
      <c r="AP36" s="30" t="str">
        <f t="shared" si="100"/>
        <v/>
      </c>
      <c r="AQ36" s="30" t="str">
        <f t="shared" si="101"/>
        <v/>
      </c>
      <c r="AR36" s="30" t="str">
        <f t="shared" si="102"/>
        <v/>
      </c>
      <c r="AS36" s="30" t="str">
        <f t="shared" si="103"/>
        <v/>
      </c>
      <c r="AT36" s="30" t="str">
        <f t="shared" si="104"/>
        <v/>
      </c>
      <c r="AU36" s="30" t="str">
        <f t="shared" si="105"/>
        <v/>
      </c>
      <c r="AV36" s="30" t="str">
        <f t="shared" si="106"/>
        <v/>
      </c>
      <c r="AW36" s="30" t="str">
        <f t="shared" si="107"/>
        <v/>
      </c>
      <c r="AX36" s="30" t="str">
        <f t="shared" si="108"/>
        <v/>
      </c>
      <c r="AY36" s="30" t="str">
        <f t="shared" si="109"/>
        <v/>
      </c>
      <c r="AZ36" s="30" t="str">
        <f t="shared" si="110"/>
        <v/>
      </c>
      <c r="BA36" s="200"/>
      <c r="BB36" s="30">
        <f t="shared" si="112"/>
        <v>0</v>
      </c>
      <c r="BC36" s="30">
        <f t="shared" si="113"/>
        <v>0</v>
      </c>
    </row>
    <row r="37" spans="1:5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39"/>
      <c r="U37" s="1"/>
      <c r="V37" s="1"/>
    </row>
    <row r="38" spans="1:5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39"/>
      <c r="U38" s="1"/>
      <c r="V38" s="1"/>
    </row>
    <row r="39" spans="1:5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39"/>
      <c r="U39" s="1"/>
      <c r="V39" s="1"/>
    </row>
    <row r="40" spans="1:5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39"/>
      <c r="U40" s="1"/>
      <c r="V40" s="1"/>
    </row>
    <row r="41" spans="1:5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39"/>
      <c r="U41" s="1"/>
      <c r="V41" s="1"/>
    </row>
    <row r="42" spans="1:5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39"/>
      <c r="U42" s="1"/>
      <c r="V42" s="1"/>
    </row>
    <row r="43" spans="1:5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39"/>
      <c r="U43" s="1"/>
      <c r="V43" s="1"/>
    </row>
    <row r="44" spans="1:5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39"/>
      <c r="U44" s="1"/>
      <c r="V44" s="1"/>
    </row>
    <row r="45" spans="1:5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39"/>
      <c r="U45" s="1"/>
      <c r="V45" s="1"/>
    </row>
    <row r="46" spans="1:5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39"/>
      <c r="U46" s="1"/>
      <c r="V46" s="1"/>
    </row>
    <row r="47" spans="1:5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39"/>
      <c r="U47" s="1"/>
      <c r="V47" s="1"/>
    </row>
    <row r="48" spans="1:5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39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39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39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39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39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39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39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39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39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39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39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39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39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39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39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39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39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39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39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39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39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39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39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39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39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39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39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39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39"/>
      <c r="U76" s="1"/>
      <c r="V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39"/>
      <c r="U77" s="1"/>
      <c r="V77" s="1"/>
    </row>
    <row r="78" spans="1:2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39"/>
      <c r="U78" s="1"/>
      <c r="V78" s="1"/>
    </row>
    <row r="79" spans="1:2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39"/>
      <c r="U79" s="1"/>
      <c r="V79" s="1"/>
    </row>
    <row r="80" spans="1:2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39"/>
      <c r="U80" s="1"/>
      <c r="V80" s="1"/>
    </row>
    <row r="81" spans="1:2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39"/>
      <c r="U81" s="1"/>
      <c r="V81" s="1"/>
    </row>
    <row r="82" spans="1:2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39"/>
      <c r="U82" s="1"/>
      <c r="V82" s="1"/>
    </row>
    <row r="83" spans="1:2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39"/>
      <c r="U83" s="1"/>
      <c r="V83" s="1"/>
    </row>
    <row r="84" spans="1:2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39"/>
      <c r="U84" s="1"/>
      <c r="V84" s="1"/>
    </row>
    <row r="85" spans="1:2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39"/>
      <c r="U85" s="1"/>
      <c r="V85" s="1"/>
    </row>
    <row r="86" spans="1:2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39"/>
      <c r="U86" s="1"/>
      <c r="V86" s="1"/>
    </row>
    <row r="87" spans="1:2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39"/>
      <c r="U87" s="1"/>
      <c r="V87" s="1"/>
    </row>
    <row r="88" spans="1:2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39"/>
      <c r="U88" s="1"/>
      <c r="V88" s="1"/>
    </row>
    <row r="89" spans="1:2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39"/>
      <c r="U89" s="1"/>
      <c r="V89" s="1"/>
    </row>
    <row r="90" spans="1:2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39"/>
      <c r="U90" s="1"/>
      <c r="V90" s="1"/>
    </row>
    <row r="91" spans="1:2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39"/>
      <c r="U91" s="1"/>
      <c r="V91" s="1"/>
    </row>
    <row r="92" spans="1:2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39"/>
      <c r="U92" s="1"/>
      <c r="V92" s="1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39"/>
      <c r="U93" s="1"/>
      <c r="V93" s="1"/>
    </row>
    <row r="94" spans="1:2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39"/>
      <c r="U94" s="1"/>
      <c r="V94" s="1"/>
    </row>
    <row r="95" spans="1:2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39"/>
      <c r="U95" s="1"/>
      <c r="V95" s="1"/>
    </row>
    <row r="96" spans="1:2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39"/>
      <c r="U96" s="1"/>
      <c r="V96" s="1"/>
    </row>
    <row r="97" spans="1:2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39"/>
      <c r="U97" s="1"/>
      <c r="V97" s="1"/>
    </row>
    <row r="98" spans="1:2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39"/>
      <c r="U98" s="1"/>
      <c r="V98" s="1"/>
    </row>
    <row r="99" spans="1:2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39"/>
      <c r="U99" s="1"/>
      <c r="V99" s="1"/>
    </row>
    <row r="100" spans="1:2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39"/>
      <c r="U100" s="1"/>
      <c r="V100" s="1"/>
    </row>
    <row r="101" spans="1:2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39"/>
      <c r="U101" s="1"/>
      <c r="V101" s="1"/>
    </row>
    <row r="102" spans="1:2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39"/>
      <c r="U102" s="1"/>
      <c r="V102" s="1"/>
    </row>
    <row r="103" spans="1:2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39"/>
      <c r="U103" s="1"/>
      <c r="V103" s="1"/>
    </row>
    <row r="104" spans="1:2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39"/>
      <c r="U104" s="1"/>
      <c r="V104" s="1"/>
    </row>
    <row r="105" spans="1:2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39"/>
      <c r="U105" s="1"/>
      <c r="V105" s="1"/>
    </row>
    <row r="106" spans="1:2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39"/>
      <c r="U106" s="1"/>
      <c r="V106" s="1"/>
    </row>
    <row r="107" spans="1:2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39"/>
      <c r="U107" s="1"/>
      <c r="V107" s="1"/>
    </row>
    <row r="108" spans="1:2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39"/>
      <c r="U108" s="1"/>
      <c r="V108" s="1"/>
    </row>
    <row r="109" spans="1:2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39"/>
      <c r="U109" s="1"/>
      <c r="V109" s="1"/>
    </row>
    <row r="110" spans="1:2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39"/>
      <c r="U110" s="1"/>
      <c r="V110" s="1"/>
    </row>
    <row r="111" spans="1:2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39"/>
      <c r="U111" s="1"/>
      <c r="V111" s="1"/>
    </row>
    <row r="112" spans="1:2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39"/>
      <c r="U112" s="1"/>
      <c r="V112" s="1"/>
    </row>
    <row r="113" spans="1:2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39"/>
      <c r="U113" s="1"/>
      <c r="V113" s="1"/>
    </row>
    <row r="114" spans="1:2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39"/>
      <c r="U114" s="1"/>
      <c r="V114" s="1"/>
    </row>
    <row r="115" spans="1:2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39"/>
      <c r="U115" s="1"/>
      <c r="V115" s="1"/>
    </row>
    <row r="116" spans="1:2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39"/>
      <c r="U116" s="1"/>
      <c r="V116" s="1"/>
    </row>
    <row r="117" spans="1:2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39"/>
      <c r="U117" s="1"/>
      <c r="V117" s="1"/>
    </row>
    <row r="118" spans="1:2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39"/>
      <c r="U118" s="1"/>
      <c r="V118" s="1"/>
    </row>
    <row r="119" spans="1:2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39"/>
      <c r="U119" s="1"/>
      <c r="V119" s="1"/>
    </row>
    <row r="120" spans="1:2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39"/>
      <c r="U120" s="1"/>
      <c r="V120" s="1"/>
    </row>
    <row r="121" spans="1:2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39"/>
      <c r="U121" s="1"/>
      <c r="V121" s="1"/>
    </row>
    <row r="122" spans="1:2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39"/>
      <c r="U122" s="1"/>
      <c r="V122" s="1"/>
    </row>
    <row r="123" spans="1:2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39"/>
      <c r="U123" s="1"/>
      <c r="V123" s="1"/>
    </row>
    <row r="124" spans="1:2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39"/>
      <c r="U124" s="1"/>
      <c r="V124" s="1"/>
    </row>
    <row r="125" spans="1:2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39"/>
      <c r="U125" s="1"/>
      <c r="V125" s="1"/>
    </row>
    <row r="126" spans="1:2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39"/>
      <c r="U126" s="1"/>
      <c r="V126" s="1"/>
    </row>
    <row r="127" spans="1:2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39"/>
      <c r="U127" s="1"/>
      <c r="V127" s="1"/>
    </row>
    <row r="128" spans="1:2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39"/>
      <c r="U128" s="1"/>
      <c r="V128" s="1"/>
    </row>
    <row r="129" spans="1:2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39"/>
      <c r="U129" s="1"/>
      <c r="V129" s="1"/>
    </row>
    <row r="130" spans="1:2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39"/>
      <c r="U130" s="1"/>
      <c r="V130" s="1"/>
    </row>
    <row r="131" spans="1:2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39"/>
      <c r="U131" s="1"/>
      <c r="V131" s="1"/>
    </row>
    <row r="132" spans="1:2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39"/>
      <c r="U132" s="1"/>
      <c r="V132" s="1"/>
    </row>
    <row r="133" spans="1:2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39"/>
      <c r="U133" s="1"/>
      <c r="V133" s="1"/>
    </row>
    <row r="134" spans="1:2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39"/>
      <c r="U134" s="1"/>
      <c r="V134" s="1"/>
    </row>
    <row r="135" spans="1:2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39"/>
      <c r="U135" s="1"/>
      <c r="V135" s="1"/>
    </row>
    <row r="136" spans="1:2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39"/>
      <c r="U136" s="1"/>
      <c r="V136" s="1"/>
    </row>
    <row r="137" spans="1:2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39"/>
      <c r="U137" s="1"/>
      <c r="V137" s="1"/>
    </row>
    <row r="138" spans="1:2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39"/>
      <c r="U138" s="1"/>
      <c r="V138" s="1"/>
    </row>
    <row r="139" spans="1:2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39"/>
      <c r="U139" s="1"/>
      <c r="V139" s="1"/>
    </row>
    <row r="140" spans="1:2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39"/>
      <c r="U140" s="1"/>
      <c r="V140" s="1"/>
    </row>
    <row r="141" spans="1:2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39"/>
      <c r="U141" s="1"/>
      <c r="V141" s="1"/>
    </row>
    <row r="142" spans="1:2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39"/>
      <c r="U142" s="1"/>
      <c r="V142" s="1"/>
    </row>
    <row r="143" spans="1:2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39"/>
      <c r="U143" s="1"/>
      <c r="V143" s="1"/>
    </row>
    <row r="144" spans="1:2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39"/>
      <c r="U144" s="1"/>
      <c r="V144" s="1"/>
    </row>
    <row r="145" spans="1:2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39"/>
      <c r="U145" s="1"/>
      <c r="V145" s="1"/>
    </row>
    <row r="146" spans="1:2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39"/>
      <c r="U146" s="1"/>
      <c r="V146" s="1"/>
    </row>
    <row r="147" spans="1:2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39"/>
      <c r="U147" s="1"/>
      <c r="V147" s="1"/>
    </row>
    <row r="148" spans="1:2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39"/>
      <c r="U148" s="1"/>
      <c r="V148" s="1"/>
    </row>
    <row r="149" spans="1:2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39"/>
      <c r="U149" s="1"/>
      <c r="V149" s="1"/>
    </row>
    <row r="150" spans="1:2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39"/>
      <c r="U150" s="1"/>
      <c r="V150" s="1"/>
    </row>
    <row r="151" spans="1:2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39"/>
      <c r="U151" s="1"/>
      <c r="V151" s="1"/>
    </row>
    <row r="152" spans="1:2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39"/>
      <c r="U152" s="1"/>
      <c r="V152" s="1"/>
    </row>
    <row r="153" spans="1:2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39"/>
      <c r="U153" s="1"/>
      <c r="V153" s="1"/>
    </row>
    <row r="154" spans="1:2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39"/>
      <c r="U154" s="1"/>
      <c r="V154" s="1"/>
    </row>
    <row r="155" spans="1:2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39"/>
      <c r="U155" s="1"/>
      <c r="V155" s="1"/>
    </row>
    <row r="156" spans="1:2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39"/>
      <c r="U156" s="1"/>
      <c r="V156" s="1"/>
    </row>
    <row r="157" spans="1:2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39"/>
      <c r="U157" s="1"/>
      <c r="V157" s="1"/>
    </row>
    <row r="158" spans="1:2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39"/>
      <c r="U158" s="1"/>
      <c r="V158" s="1"/>
    </row>
    <row r="159" spans="1:2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39"/>
      <c r="U159" s="1"/>
      <c r="V159" s="1"/>
    </row>
    <row r="160" spans="1:2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39"/>
      <c r="U160" s="1"/>
      <c r="V160" s="1"/>
    </row>
    <row r="161" spans="1:2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39"/>
      <c r="U161" s="1"/>
      <c r="V161" s="1"/>
    </row>
    <row r="162" spans="1:2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39"/>
      <c r="U162" s="1"/>
      <c r="V162" s="1"/>
    </row>
    <row r="163" spans="1:2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39"/>
      <c r="U163" s="1"/>
      <c r="V163" s="1"/>
    </row>
    <row r="164" spans="1:2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39"/>
      <c r="U164" s="1"/>
      <c r="V164" s="1"/>
    </row>
    <row r="165" spans="1:2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39"/>
      <c r="U165" s="1"/>
      <c r="V165" s="1"/>
    </row>
    <row r="166" spans="1:2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39"/>
      <c r="U166" s="1"/>
      <c r="V166" s="1"/>
    </row>
    <row r="167" spans="1:2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39"/>
      <c r="U167" s="1"/>
      <c r="V167" s="1"/>
    </row>
    <row r="168" spans="1:2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39"/>
      <c r="U168" s="1"/>
      <c r="V168" s="1"/>
    </row>
    <row r="169" spans="1:2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39"/>
      <c r="U169" s="1"/>
      <c r="V169" s="1"/>
    </row>
    <row r="170" spans="1:2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39"/>
      <c r="U170" s="1"/>
      <c r="V170" s="1"/>
    </row>
    <row r="171" spans="1:2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39"/>
      <c r="U171" s="1"/>
      <c r="V171" s="1"/>
    </row>
    <row r="172" spans="1:2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39"/>
      <c r="U172" s="1"/>
      <c r="V172" s="1"/>
    </row>
    <row r="173" spans="1:2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39"/>
      <c r="U173" s="1"/>
      <c r="V173" s="1"/>
    </row>
    <row r="174" spans="1:2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39"/>
      <c r="U174" s="1"/>
      <c r="V174" s="1"/>
    </row>
    <row r="175" spans="1:2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39"/>
      <c r="U175" s="1"/>
      <c r="V175" s="1"/>
    </row>
    <row r="176" spans="1:2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39"/>
      <c r="U176" s="1"/>
      <c r="V176" s="1"/>
    </row>
    <row r="177" spans="1:2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39"/>
      <c r="U177" s="1"/>
      <c r="V177" s="1"/>
    </row>
    <row r="178" spans="1:2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39"/>
      <c r="U178" s="1"/>
      <c r="V178" s="1"/>
    </row>
    <row r="179" spans="1:2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39"/>
      <c r="U179" s="1"/>
      <c r="V179" s="1"/>
    </row>
    <row r="180" spans="1:2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39"/>
      <c r="U180" s="1"/>
      <c r="V180" s="1"/>
    </row>
    <row r="181" spans="1:2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39"/>
      <c r="U181" s="1"/>
      <c r="V181" s="1"/>
    </row>
    <row r="182" spans="1:2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39"/>
      <c r="U182" s="1"/>
      <c r="V182" s="1"/>
    </row>
    <row r="183" spans="1:2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39"/>
      <c r="U183" s="1"/>
      <c r="V183" s="1"/>
    </row>
    <row r="184" spans="1:2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39"/>
      <c r="U184" s="1"/>
      <c r="V184" s="1"/>
    </row>
    <row r="185" spans="1:2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39"/>
      <c r="U185" s="1"/>
      <c r="V185" s="1"/>
    </row>
    <row r="186" spans="1:2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39"/>
      <c r="U186" s="1"/>
      <c r="V186" s="1"/>
    </row>
    <row r="187" spans="1:2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39"/>
      <c r="U187" s="1"/>
      <c r="V187" s="1"/>
    </row>
    <row r="188" spans="1:2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39"/>
      <c r="U188" s="1"/>
      <c r="V188" s="1"/>
    </row>
    <row r="189" spans="1:2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39"/>
      <c r="U189" s="1"/>
      <c r="V189" s="1"/>
    </row>
    <row r="190" spans="1:2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39"/>
      <c r="U190" s="1"/>
      <c r="V190" s="1"/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39"/>
      <c r="U191" s="1"/>
      <c r="V191" s="1"/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39"/>
      <c r="U192" s="1"/>
      <c r="V192" s="1"/>
    </row>
    <row r="193" spans="1:2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39"/>
      <c r="U193" s="1"/>
      <c r="V193" s="1"/>
    </row>
    <row r="194" spans="1:2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39"/>
      <c r="U194" s="1"/>
      <c r="V194" s="1"/>
    </row>
    <row r="195" spans="1:2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39"/>
      <c r="U195" s="1"/>
      <c r="V195" s="1"/>
    </row>
    <row r="196" spans="1:2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39"/>
      <c r="U196" s="1"/>
      <c r="V196" s="1"/>
    </row>
    <row r="197" spans="1:2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39"/>
      <c r="U197" s="1"/>
      <c r="V197" s="1"/>
    </row>
    <row r="198" spans="1:2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39"/>
      <c r="U198" s="1"/>
      <c r="V198" s="1"/>
    </row>
    <row r="199" spans="1:2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39"/>
      <c r="U199" s="1"/>
      <c r="V199" s="1"/>
    </row>
    <row r="200" spans="1:2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39"/>
      <c r="U200" s="1"/>
      <c r="V200" s="1"/>
    </row>
    <row r="201" spans="1:2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39"/>
      <c r="U201" s="1"/>
      <c r="V201" s="1"/>
    </row>
    <row r="202" spans="1:2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39"/>
      <c r="U202" s="1"/>
      <c r="V202" s="1"/>
    </row>
    <row r="203" spans="1:2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39"/>
      <c r="U203" s="1"/>
      <c r="V203" s="1"/>
    </row>
    <row r="204" spans="1:2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39"/>
      <c r="U204" s="1"/>
      <c r="V204" s="1"/>
    </row>
    <row r="205" spans="1:2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39"/>
      <c r="U205" s="1"/>
      <c r="V205" s="1"/>
    </row>
    <row r="206" spans="1:2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39"/>
      <c r="U206" s="1"/>
      <c r="V206" s="1"/>
    </row>
    <row r="207" spans="1:2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39"/>
      <c r="U207" s="1"/>
      <c r="V207" s="1"/>
    </row>
    <row r="208" spans="1:2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39"/>
      <c r="U208" s="1"/>
      <c r="V208" s="1"/>
    </row>
    <row r="209" spans="1:2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39"/>
      <c r="U209" s="1"/>
      <c r="V209" s="1"/>
    </row>
    <row r="210" spans="1:2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39"/>
      <c r="U210" s="1"/>
      <c r="V210" s="1"/>
    </row>
    <row r="211" spans="1:2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39"/>
      <c r="U211" s="1"/>
      <c r="V211" s="1"/>
    </row>
    <row r="212" spans="1:2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39"/>
      <c r="U212" s="1"/>
      <c r="V212" s="1"/>
    </row>
    <row r="213" spans="1:2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39"/>
      <c r="U213" s="1"/>
      <c r="V213" s="1"/>
    </row>
    <row r="214" spans="1:2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39"/>
      <c r="U214" s="1"/>
      <c r="V214" s="1"/>
    </row>
    <row r="215" spans="1:2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39"/>
      <c r="U215" s="1"/>
      <c r="V215" s="1"/>
    </row>
    <row r="216" spans="1:2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39"/>
      <c r="U216" s="1"/>
      <c r="V216" s="1"/>
    </row>
    <row r="217" spans="1:2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39"/>
      <c r="U217" s="1"/>
      <c r="V217" s="1"/>
    </row>
    <row r="218" spans="1:2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39"/>
      <c r="U218" s="1"/>
      <c r="V218" s="1"/>
    </row>
    <row r="219" spans="1:2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39"/>
      <c r="U219" s="1"/>
      <c r="V219" s="1"/>
    </row>
    <row r="220" spans="1:2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39"/>
      <c r="U220" s="1"/>
      <c r="V220" s="1"/>
    </row>
    <row r="221" spans="1:2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39"/>
      <c r="U221" s="1"/>
      <c r="V221" s="1"/>
    </row>
    <row r="222" spans="1:2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39"/>
      <c r="U222" s="1"/>
      <c r="V222" s="1"/>
    </row>
    <row r="223" spans="1:2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39"/>
      <c r="U223" s="1"/>
      <c r="V223" s="1"/>
    </row>
    <row r="224" spans="1:2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39"/>
      <c r="U224" s="1"/>
      <c r="V224" s="1"/>
    </row>
    <row r="225" spans="1:2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39"/>
      <c r="U225" s="1"/>
      <c r="V225" s="1"/>
    </row>
    <row r="226" spans="1:2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39"/>
      <c r="U226" s="1"/>
      <c r="V226" s="1"/>
    </row>
    <row r="227" spans="1:2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39"/>
      <c r="U227" s="1"/>
      <c r="V227" s="1"/>
    </row>
    <row r="228" spans="1:2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39"/>
      <c r="U228" s="1"/>
      <c r="V228" s="1"/>
    </row>
    <row r="229" spans="1:2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39"/>
      <c r="U229" s="1"/>
      <c r="V229" s="1"/>
    </row>
    <row r="230" spans="1:2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39"/>
      <c r="U230" s="1"/>
      <c r="V230" s="1"/>
    </row>
    <row r="231" spans="1:2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39"/>
      <c r="U231" s="1"/>
      <c r="V231" s="1"/>
    </row>
    <row r="232" spans="1:2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39"/>
      <c r="U232" s="1"/>
      <c r="V232" s="1"/>
    </row>
    <row r="233" spans="1:2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39"/>
      <c r="U233" s="1"/>
      <c r="V233" s="1"/>
    </row>
    <row r="234" spans="1:2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39"/>
      <c r="U234" s="1"/>
      <c r="V234" s="1"/>
    </row>
  </sheetData>
  <sheetProtection algorithmName="SHA-512" hashValue="OB7f9MVXammn1Qg9OxnLCQ9Awjtx5hK4YjLMlPIkEvgA56ngLDYOmI8Zqr+c37gpIWYfJtDMGc5mL5ToT+RV5Q==" saltValue="ierBgdJeahuxn8Adx68T7w==" spinCount="100000" sheet="1" objects="1" scenarios="1"/>
  <mergeCells count="42">
    <mergeCell ref="A33:A36"/>
    <mergeCell ref="S33:S36"/>
    <mergeCell ref="V33:V36"/>
    <mergeCell ref="BA33:BA36"/>
    <mergeCell ref="A25:A28"/>
    <mergeCell ref="S25:S28"/>
    <mergeCell ref="V25:V28"/>
    <mergeCell ref="BA25:BA28"/>
    <mergeCell ref="A29:A32"/>
    <mergeCell ref="S29:S32"/>
    <mergeCell ref="V29:V32"/>
    <mergeCell ref="BA29:BA32"/>
    <mergeCell ref="S17:S20"/>
    <mergeCell ref="S21:S24"/>
    <mergeCell ref="A17:A20"/>
    <mergeCell ref="A21:A24"/>
    <mergeCell ref="A13:A16"/>
    <mergeCell ref="D3:R3"/>
    <mergeCell ref="A9:A12"/>
    <mergeCell ref="S9:S12"/>
    <mergeCell ref="S13:S16"/>
    <mergeCell ref="A1:B1"/>
    <mergeCell ref="D1:R1"/>
    <mergeCell ref="S1:S2"/>
    <mergeCell ref="A2:R2"/>
    <mergeCell ref="S5:S8"/>
    <mergeCell ref="A5:A8"/>
    <mergeCell ref="U17:U20"/>
    <mergeCell ref="U21:U24"/>
    <mergeCell ref="BA21:BA24"/>
    <mergeCell ref="V5:V8"/>
    <mergeCell ref="V9:V12"/>
    <mergeCell ref="V13:V16"/>
    <mergeCell ref="V17:V20"/>
    <mergeCell ref="V21:V24"/>
    <mergeCell ref="BA5:BA8"/>
    <mergeCell ref="BA9:BA12"/>
    <mergeCell ref="BA13:BA16"/>
    <mergeCell ref="BA17:BA20"/>
    <mergeCell ref="U5:U8"/>
    <mergeCell ref="U9:U12"/>
    <mergeCell ref="U13:U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="86" zoomScaleNormal="86" workbookViewId="0">
      <selection activeCell="A2" sqref="A2"/>
    </sheetView>
  </sheetViews>
  <sheetFormatPr baseColWidth="10" defaultRowHeight="15" x14ac:dyDescent="0.25"/>
  <cols>
    <col min="2" max="2" width="4.85546875" customWidth="1"/>
    <col min="4" max="12" width="14.42578125" customWidth="1"/>
    <col min="13" max="13" width="5" customWidth="1"/>
    <col min="14" max="25" width="2.85546875" customWidth="1"/>
  </cols>
  <sheetData>
    <row r="1" spans="1:23" ht="15.75" thickBot="1" x14ac:dyDescent="0.3">
      <c r="D1" s="260" t="s">
        <v>17</v>
      </c>
      <c r="E1" s="261"/>
      <c r="F1" s="261"/>
      <c r="G1" s="261"/>
      <c r="H1" s="261"/>
      <c r="I1" s="261"/>
      <c r="J1" s="261"/>
      <c r="K1" s="261"/>
      <c r="L1" s="262"/>
      <c r="M1" s="48"/>
    </row>
    <row r="2" spans="1:23" ht="84.75" customHeight="1" thickBot="1" x14ac:dyDescent="0.3">
      <c r="D2" s="253" t="s">
        <v>13</v>
      </c>
      <c r="E2" s="254"/>
      <c r="F2" s="255"/>
      <c r="G2" s="256" t="s">
        <v>18</v>
      </c>
      <c r="H2" s="256"/>
      <c r="I2" s="256"/>
      <c r="J2" s="257" t="s">
        <v>25</v>
      </c>
      <c r="K2" s="258"/>
      <c r="L2" s="259"/>
      <c r="M2" s="49"/>
    </row>
    <row r="3" spans="1:23" ht="98.25" customHeight="1" thickBot="1" x14ac:dyDescent="0.3">
      <c r="A3" s="251" t="s">
        <v>1</v>
      </c>
      <c r="B3" s="265" t="s">
        <v>7</v>
      </c>
      <c r="C3" s="263" t="s">
        <v>0</v>
      </c>
      <c r="D3" s="80" t="s">
        <v>14</v>
      </c>
      <c r="E3" s="81" t="s">
        <v>15</v>
      </c>
      <c r="F3" s="82" t="s">
        <v>16</v>
      </c>
      <c r="G3" s="71" t="s">
        <v>19</v>
      </c>
      <c r="H3" s="83" t="s">
        <v>20</v>
      </c>
      <c r="I3" s="84" t="s">
        <v>21</v>
      </c>
      <c r="J3" s="85" t="s">
        <v>22</v>
      </c>
      <c r="K3" s="74" t="s">
        <v>23</v>
      </c>
      <c r="L3" s="75" t="s">
        <v>24</v>
      </c>
      <c r="M3" s="50"/>
      <c r="N3" s="45"/>
      <c r="O3" s="45"/>
      <c r="P3" s="45"/>
      <c r="Q3" s="45"/>
      <c r="R3" s="45"/>
      <c r="S3" s="45"/>
    </row>
    <row r="4" spans="1:23" ht="15" customHeight="1" thickBot="1" x14ac:dyDescent="0.3">
      <c r="A4" s="252"/>
      <c r="B4" s="266"/>
      <c r="C4" s="264"/>
      <c r="D4" s="89">
        <v>4</v>
      </c>
      <c r="E4" s="90">
        <v>2</v>
      </c>
      <c r="F4" s="91">
        <v>1</v>
      </c>
      <c r="G4" s="134">
        <v>4</v>
      </c>
      <c r="H4" s="132">
        <v>2</v>
      </c>
      <c r="I4" s="135">
        <v>1</v>
      </c>
      <c r="J4" s="136">
        <v>4</v>
      </c>
      <c r="K4" s="93">
        <v>2</v>
      </c>
      <c r="L4" s="94">
        <v>1</v>
      </c>
      <c r="M4" s="51"/>
      <c r="N4" s="46"/>
      <c r="O4" s="45"/>
      <c r="P4" s="45"/>
      <c r="Q4" s="45"/>
      <c r="R4" s="45"/>
      <c r="S4" s="45"/>
    </row>
    <row r="5" spans="1:23" x14ac:dyDescent="0.25">
      <c r="A5" s="236" t="str">
        <f>'Conocimiento ganado'!A5:A8</f>
        <v>GRUPO 1</v>
      </c>
      <c r="B5" s="181">
        <f>'Conocimiento ganado'!B5</f>
        <v>1</v>
      </c>
      <c r="C5" s="184" t="str">
        <f>IF('Conocimiento ganado'!C5&lt;&gt;"",'Conocimiento ganado'!C5,"")</f>
        <v>Marco</v>
      </c>
      <c r="D5" s="176"/>
      <c r="E5" s="32"/>
      <c r="F5" s="61"/>
      <c r="G5" s="56"/>
      <c r="H5" s="15"/>
      <c r="I5" s="16"/>
      <c r="J5" s="149"/>
      <c r="K5" s="155"/>
      <c r="L5" s="189"/>
      <c r="M5" s="113" t="str">
        <f>IF(OR(D5&lt;&gt;"",E5&lt;&gt;"",F5&lt;&gt;""),SUM(N5:V5),"")</f>
        <v/>
      </c>
      <c r="N5" s="124" t="str">
        <f t="shared" ref="N5:N24" si="0">IF(D5&lt;&gt;"",D$4,"")</f>
        <v/>
      </c>
      <c r="O5" s="124" t="str">
        <f t="shared" ref="O5:O24" si="1">IF(E5&lt;&gt;"",E$4,"")</f>
        <v/>
      </c>
      <c r="P5" s="124" t="str">
        <f t="shared" ref="P5:P24" si="2">IF(F5&lt;&gt;"",F$4,"")</f>
        <v/>
      </c>
      <c r="Q5" s="124" t="str">
        <f t="shared" ref="Q5:Q24" si="3">IF(G5&lt;&gt;"",G$4,"")</f>
        <v/>
      </c>
      <c r="R5" s="124" t="str">
        <f t="shared" ref="R5:R24" si="4">IF(H5&lt;&gt;"",H$4,"")</f>
        <v/>
      </c>
      <c r="S5" s="124" t="str">
        <f t="shared" ref="S5:S24" si="5">IF(I5&lt;&gt;"",I$4,"")</f>
        <v/>
      </c>
      <c r="T5" s="124" t="str">
        <f t="shared" ref="T5:T24" si="6">IF(J5&lt;&gt;"",J$4,"")</f>
        <v/>
      </c>
      <c r="U5" s="124" t="str">
        <f t="shared" ref="U5:U24" si="7">IF(K5&lt;&gt;"",K$4,"")</f>
        <v/>
      </c>
      <c r="V5" s="124" t="str">
        <f t="shared" ref="V5" si="8">IF(L5&lt;&gt;"",L$4,"")</f>
        <v/>
      </c>
      <c r="W5" s="52"/>
    </row>
    <row r="6" spans="1:23" x14ac:dyDescent="0.25">
      <c r="A6" s="237"/>
      <c r="B6" s="182">
        <f>'Conocimiento ganado'!B6</f>
        <v>2</v>
      </c>
      <c r="C6" s="185" t="str">
        <f>IF('Conocimiento ganado'!C6&lt;&gt;"",'Conocimiento ganado'!C6,"")</f>
        <v>Marieta</v>
      </c>
      <c r="D6" s="177"/>
      <c r="E6" s="76"/>
      <c r="F6" s="77"/>
      <c r="G6" s="57"/>
      <c r="H6" s="39"/>
      <c r="I6" s="53"/>
      <c r="J6" s="148"/>
      <c r="K6" s="36"/>
      <c r="L6" s="190"/>
      <c r="M6" s="114" t="str">
        <f t="shared" ref="M6:M36" si="9">IF(OR(D6&lt;&gt;"",E6&lt;&gt;"",F6&lt;&gt;""),SUM(N6:V6),"")</f>
        <v/>
      </c>
      <c r="N6" s="124" t="str">
        <f t="shared" si="0"/>
        <v/>
      </c>
      <c r="O6" s="124" t="str">
        <f t="shared" si="1"/>
        <v/>
      </c>
      <c r="P6" s="124" t="str">
        <f t="shared" si="2"/>
        <v/>
      </c>
      <c r="Q6" s="124" t="str">
        <f t="shared" si="3"/>
        <v/>
      </c>
      <c r="R6" s="124" t="str">
        <f t="shared" si="4"/>
        <v/>
      </c>
      <c r="S6" s="124" t="str">
        <f t="shared" si="5"/>
        <v/>
      </c>
      <c r="T6" s="124" t="str">
        <f t="shared" si="6"/>
        <v/>
      </c>
      <c r="U6" s="124" t="str">
        <f t="shared" si="7"/>
        <v/>
      </c>
      <c r="V6" s="124" t="str">
        <f t="shared" ref="V6:V24" si="10">IF(L6&lt;&gt;"",L$4,"")</f>
        <v/>
      </c>
      <c r="W6" s="52"/>
    </row>
    <row r="7" spans="1:23" x14ac:dyDescent="0.25">
      <c r="A7" s="237"/>
      <c r="B7" s="182">
        <f>'Conocimiento ganado'!B7</f>
        <v>3</v>
      </c>
      <c r="C7" s="185" t="str">
        <f>IF('Conocimiento ganado'!C7&lt;&gt;"",'Conocimiento ganado'!C7,"")</f>
        <v>Martina</v>
      </c>
      <c r="D7" s="177"/>
      <c r="E7" s="76"/>
      <c r="F7" s="77"/>
      <c r="G7" s="57"/>
      <c r="H7" s="39"/>
      <c r="I7" s="53"/>
      <c r="J7" s="64"/>
      <c r="K7" s="36"/>
      <c r="L7" s="190"/>
      <c r="M7" s="114" t="str">
        <f t="shared" si="9"/>
        <v/>
      </c>
      <c r="N7" s="124" t="str">
        <f t="shared" si="0"/>
        <v/>
      </c>
      <c r="O7" s="124" t="str">
        <f t="shared" si="1"/>
        <v/>
      </c>
      <c r="P7" s="124" t="str">
        <f t="shared" si="2"/>
        <v/>
      </c>
      <c r="Q7" s="124" t="str">
        <f t="shared" si="3"/>
        <v/>
      </c>
      <c r="R7" s="124" t="str">
        <f t="shared" si="4"/>
        <v/>
      </c>
      <c r="S7" s="124" t="str">
        <f t="shared" si="5"/>
        <v/>
      </c>
      <c r="T7" s="124" t="str">
        <f t="shared" si="6"/>
        <v/>
      </c>
      <c r="U7" s="124" t="str">
        <f t="shared" si="7"/>
        <v/>
      </c>
      <c r="V7" s="124" t="str">
        <f t="shared" si="10"/>
        <v/>
      </c>
      <c r="W7" s="52"/>
    </row>
    <row r="8" spans="1:23" ht="15.75" thickBot="1" x14ac:dyDescent="0.3">
      <c r="A8" s="238"/>
      <c r="B8" s="183">
        <f>'Conocimiento ganado'!B8</f>
        <v>4</v>
      </c>
      <c r="C8" s="186" t="str">
        <f>IF('Conocimiento ganado'!C8&lt;&gt;"",'Conocimiento ganado'!C8,"")</f>
        <v>Javier</v>
      </c>
      <c r="D8" s="178"/>
      <c r="E8" s="78"/>
      <c r="F8" s="79"/>
      <c r="G8" s="58"/>
      <c r="H8" s="40"/>
      <c r="I8" s="54"/>
      <c r="J8" s="151"/>
      <c r="K8" s="156"/>
      <c r="L8" s="191"/>
      <c r="M8" s="115" t="str">
        <f t="shared" si="9"/>
        <v/>
      </c>
      <c r="N8" s="124" t="str">
        <f t="shared" si="0"/>
        <v/>
      </c>
      <c r="O8" s="124" t="str">
        <f t="shared" si="1"/>
        <v/>
      </c>
      <c r="P8" s="124" t="str">
        <f t="shared" si="2"/>
        <v/>
      </c>
      <c r="Q8" s="124" t="str">
        <f t="shared" si="3"/>
        <v/>
      </c>
      <c r="R8" s="124" t="str">
        <f t="shared" si="4"/>
        <v/>
      </c>
      <c r="S8" s="124" t="str">
        <f t="shared" si="5"/>
        <v/>
      </c>
      <c r="T8" s="124" t="str">
        <f t="shared" si="6"/>
        <v/>
      </c>
      <c r="U8" s="124" t="str">
        <f t="shared" si="7"/>
        <v/>
      </c>
      <c r="V8" s="124" t="str">
        <f t="shared" si="10"/>
        <v/>
      </c>
      <c r="W8" s="52"/>
    </row>
    <row r="9" spans="1:23" ht="15.75" customHeight="1" thickBot="1" x14ac:dyDescent="0.3">
      <c r="A9" s="239" t="str">
        <f>'Conocimiento ganado'!A9:A12</f>
        <v>GRUPO 2</v>
      </c>
      <c r="B9" s="187">
        <f>'Conocimiento ganado'!B9</f>
        <v>1</v>
      </c>
      <c r="C9" s="184" t="str">
        <f>IF('Conocimiento ganado'!C9&lt;&gt;"",'Conocimiento ganado'!C9,"")</f>
        <v>Carlos</v>
      </c>
      <c r="D9" s="179"/>
      <c r="E9" s="33"/>
      <c r="F9" s="62"/>
      <c r="G9" s="59"/>
      <c r="H9" s="27"/>
      <c r="I9" s="28"/>
      <c r="J9" s="153"/>
      <c r="K9" s="156"/>
      <c r="L9" s="192"/>
      <c r="M9" s="113" t="str">
        <f t="shared" si="9"/>
        <v/>
      </c>
      <c r="N9" s="124" t="str">
        <f t="shared" si="0"/>
        <v/>
      </c>
      <c r="O9" s="124" t="str">
        <f t="shared" si="1"/>
        <v/>
      </c>
      <c r="P9" s="124" t="str">
        <f t="shared" si="2"/>
        <v/>
      </c>
      <c r="Q9" s="124" t="str">
        <f t="shared" si="3"/>
        <v/>
      </c>
      <c r="R9" s="124" t="str">
        <f t="shared" si="4"/>
        <v/>
      </c>
      <c r="S9" s="124" t="str">
        <f t="shared" si="5"/>
        <v/>
      </c>
      <c r="T9" s="124" t="str">
        <f t="shared" si="6"/>
        <v/>
      </c>
      <c r="U9" s="124" t="str">
        <f t="shared" si="7"/>
        <v/>
      </c>
      <c r="V9" s="124" t="str">
        <f t="shared" si="10"/>
        <v/>
      </c>
      <c r="W9" s="52"/>
    </row>
    <row r="10" spans="1:23" ht="15.75" thickBot="1" x14ac:dyDescent="0.3">
      <c r="A10" s="240"/>
      <c r="B10" s="182">
        <f>'Conocimiento ganado'!B10</f>
        <v>2</v>
      </c>
      <c r="C10" s="185" t="str">
        <f>IF('Conocimiento ganado'!C10&lt;&gt;"",'Conocimiento ganado'!C10,"")</f>
        <v>Gabriel</v>
      </c>
      <c r="D10" s="177"/>
      <c r="E10" s="76"/>
      <c r="F10" s="77"/>
      <c r="G10" s="57"/>
      <c r="H10" s="39"/>
      <c r="I10" s="53"/>
      <c r="J10" s="148"/>
      <c r="K10" s="156"/>
      <c r="L10" s="190"/>
      <c r="M10" s="114" t="str">
        <f t="shared" si="9"/>
        <v/>
      </c>
      <c r="N10" s="124" t="str">
        <f t="shared" si="0"/>
        <v/>
      </c>
      <c r="O10" s="124" t="str">
        <f t="shared" si="1"/>
        <v/>
      </c>
      <c r="P10" s="124" t="str">
        <f t="shared" si="2"/>
        <v/>
      </c>
      <c r="Q10" s="124" t="str">
        <f t="shared" si="3"/>
        <v/>
      </c>
      <c r="R10" s="124" t="str">
        <f t="shared" si="4"/>
        <v/>
      </c>
      <c r="S10" s="124" t="str">
        <f t="shared" si="5"/>
        <v/>
      </c>
      <c r="T10" s="124" t="str">
        <f t="shared" si="6"/>
        <v/>
      </c>
      <c r="U10" s="124" t="str">
        <f t="shared" si="7"/>
        <v/>
      </c>
      <c r="V10" s="124" t="str">
        <f t="shared" si="10"/>
        <v/>
      </c>
      <c r="W10" s="52"/>
    </row>
    <row r="11" spans="1:23" x14ac:dyDescent="0.25">
      <c r="A11" s="240"/>
      <c r="B11" s="182">
        <f>'Conocimiento ganado'!B11</f>
        <v>3</v>
      </c>
      <c r="C11" s="185" t="str">
        <f>IF('Conocimiento ganado'!C11&lt;&gt;"",'Conocimiento ganado'!C11,"")</f>
        <v>Daniela</v>
      </c>
      <c r="D11" s="177"/>
      <c r="E11" s="76"/>
      <c r="F11" s="77"/>
      <c r="G11" s="57"/>
      <c r="H11" s="39"/>
      <c r="I11" s="53"/>
      <c r="J11" s="64"/>
      <c r="K11" s="152"/>
      <c r="L11" s="190"/>
      <c r="M11" s="114" t="str">
        <f t="shared" si="9"/>
        <v/>
      </c>
      <c r="N11" s="124" t="str">
        <f t="shared" si="0"/>
        <v/>
      </c>
      <c r="O11" s="124" t="str">
        <f t="shared" si="1"/>
        <v/>
      </c>
      <c r="P11" s="124" t="str">
        <f t="shared" si="2"/>
        <v/>
      </c>
      <c r="Q11" s="124" t="str">
        <f t="shared" si="3"/>
        <v/>
      </c>
      <c r="R11" s="124" t="str">
        <f t="shared" si="4"/>
        <v/>
      </c>
      <c r="S11" s="124" t="str">
        <f t="shared" si="5"/>
        <v/>
      </c>
      <c r="T11" s="124" t="str">
        <f t="shared" si="6"/>
        <v/>
      </c>
      <c r="U11" s="124" t="str">
        <f t="shared" si="7"/>
        <v/>
      </c>
      <c r="V11" s="124" t="str">
        <f t="shared" si="10"/>
        <v/>
      </c>
      <c r="W11" s="52"/>
    </row>
    <row r="12" spans="1:23" ht="15.75" thickBot="1" x14ac:dyDescent="0.3">
      <c r="A12" s="241"/>
      <c r="B12" s="188">
        <f>'Conocimiento ganado'!B12</f>
        <v>4</v>
      </c>
      <c r="C12" s="186" t="str">
        <f>IF('Conocimiento ganado'!C12&lt;&gt;"",'Conocimiento ganado'!C12,"")</f>
        <v/>
      </c>
      <c r="D12" s="180"/>
      <c r="E12" s="34"/>
      <c r="F12" s="63"/>
      <c r="G12" s="60"/>
      <c r="H12" s="41"/>
      <c r="I12" s="55"/>
      <c r="J12" s="150"/>
      <c r="K12" s="38"/>
      <c r="L12" s="193"/>
      <c r="M12" s="115" t="str">
        <f t="shared" si="9"/>
        <v/>
      </c>
      <c r="N12" s="124" t="str">
        <f t="shared" si="0"/>
        <v/>
      </c>
      <c r="O12" s="124" t="str">
        <f t="shared" si="1"/>
        <v/>
      </c>
      <c r="P12" s="124" t="str">
        <f t="shared" si="2"/>
        <v/>
      </c>
      <c r="Q12" s="124" t="str">
        <f t="shared" si="3"/>
        <v/>
      </c>
      <c r="R12" s="124" t="str">
        <f t="shared" si="4"/>
        <v/>
      </c>
      <c r="S12" s="124" t="str">
        <f t="shared" si="5"/>
        <v/>
      </c>
      <c r="T12" s="124" t="str">
        <f t="shared" si="6"/>
        <v/>
      </c>
      <c r="U12" s="124" t="str">
        <f t="shared" si="7"/>
        <v/>
      </c>
      <c r="V12" s="124" t="str">
        <f t="shared" si="10"/>
        <v/>
      </c>
      <c r="W12" s="52"/>
    </row>
    <row r="13" spans="1:23" x14ac:dyDescent="0.25">
      <c r="A13" s="242" t="str">
        <f>'Conocimiento ganado'!A13:A16</f>
        <v>GRUPO 3</v>
      </c>
      <c r="B13" s="181">
        <f>'Conocimiento ganado'!B13</f>
        <v>1</v>
      </c>
      <c r="C13" s="184" t="str">
        <f>IF('Conocimiento ganado'!C13&lt;&gt;"",'Conocimiento ganado'!C13,"")</f>
        <v>Noa</v>
      </c>
      <c r="D13" s="176"/>
      <c r="E13" s="32"/>
      <c r="F13" s="61"/>
      <c r="G13" s="56"/>
      <c r="H13" s="15"/>
      <c r="I13" s="16"/>
      <c r="J13" s="149"/>
      <c r="K13" s="35"/>
      <c r="L13" s="189"/>
      <c r="M13" s="113" t="str">
        <f t="shared" si="9"/>
        <v/>
      </c>
      <c r="N13" s="124" t="str">
        <f t="shared" si="0"/>
        <v/>
      </c>
      <c r="O13" s="124" t="str">
        <f t="shared" si="1"/>
        <v/>
      </c>
      <c r="P13" s="124" t="str">
        <f t="shared" si="2"/>
        <v/>
      </c>
      <c r="Q13" s="124" t="str">
        <f t="shared" si="3"/>
        <v/>
      </c>
      <c r="R13" s="124" t="str">
        <f t="shared" si="4"/>
        <v/>
      </c>
      <c r="S13" s="124" t="str">
        <f t="shared" si="5"/>
        <v/>
      </c>
      <c r="T13" s="124" t="str">
        <f t="shared" si="6"/>
        <v/>
      </c>
      <c r="U13" s="124" t="str">
        <f t="shared" si="7"/>
        <v/>
      </c>
      <c r="V13" s="124" t="str">
        <f t="shared" si="10"/>
        <v/>
      </c>
      <c r="W13" s="52"/>
    </row>
    <row r="14" spans="1:23" x14ac:dyDescent="0.25">
      <c r="A14" s="243"/>
      <c r="B14" s="182">
        <f>'Conocimiento ganado'!B14</f>
        <v>2</v>
      </c>
      <c r="C14" s="185" t="str">
        <f>IF('Conocimiento ganado'!C14&lt;&gt;"",'Conocimiento ganado'!C14,"")</f>
        <v>Maxín</v>
      </c>
      <c r="D14" s="177"/>
      <c r="E14" s="76"/>
      <c r="F14" s="77"/>
      <c r="G14" s="57"/>
      <c r="H14" s="39"/>
      <c r="I14" s="53"/>
      <c r="J14" s="148"/>
      <c r="K14" s="36"/>
      <c r="L14" s="190"/>
      <c r="M14" s="114" t="str">
        <f t="shared" si="9"/>
        <v/>
      </c>
      <c r="N14" s="124" t="str">
        <f t="shared" si="0"/>
        <v/>
      </c>
      <c r="O14" s="124" t="str">
        <f t="shared" si="1"/>
        <v/>
      </c>
      <c r="P14" s="124" t="str">
        <f t="shared" si="2"/>
        <v/>
      </c>
      <c r="Q14" s="124" t="str">
        <f t="shared" si="3"/>
        <v/>
      </c>
      <c r="R14" s="124" t="str">
        <f t="shared" si="4"/>
        <v/>
      </c>
      <c r="S14" s="124" t="str">
        <f t="shared" si="5"/>
        <v/>
      </c>
      <c r="T14" s="124" t="str">
        <f t="shared" si="6"/>
        <v/>
      </c>
      <c r="U14" s="124" t="str">
        <f t="shared" si="7"/>
        <v/>
      </c>
      <c r="V14" s="124" t="str">
        <f t="shared" si="10"/>
        <v/>
      </c>
      <c r="W14" s="52"/>
    </row>
    <row r="15" spans="1:23" x14ac:dyDescent="0.25">
      <c r="A15" s="243"/>
      <c r="B15" s="182">
        <f>'Conocimiento ganado'!B15</f>
        <v>3</v>
      </c>
      <c r="C15" s="185" t="str">
        <f>IF('Conocimiento ganado'!C15&lt;&gt;"",'Conocimiento ganado'!C15,"")</f>
        <v>Armando</v>
      </c>
      <c r="D15" s="177"/>
      <c r="E15" s="76"/>
      <c r="F15" s="77"/>
      <c r="G15" s="57"/>
      <c r="H15" s="39"/>
      <c r="I15" s="53"/>
      <c r="J15" s="64"/>
      <c r="K15" s="157"/>
      <c r="L15" s="190"/>
      <c r="M15" s="114" t="str">
        <f t="shared" si="9"/>
        <v/>
      </c>
      <c r="N15" s="124" t="str">
        <f t="shared" si="0"/>
        <v/>
      </c>
      <c r="O15" s="124" t="str">
        <f t="shared" si="1"/>
        <v/>
      </c>
      <c r="P15" s="124" t="str">
        <f t="shared" si="2"/>
        <v/>
      </c>
      <c r="Q15" s="124" t="str">
        <f t="shared" si="3"/>
        <v/>
      </c>
      <c r="R15" s="124" t="str">
        <f t="shared" si="4"/>
        <v/>
      </c>
      <c r="S15" s="124" t="str">
        <f t="shared" si="5"/>
        <v/>
      </c>
      <c r="T15" s="124" t="str">
        <f t="shared" si="6"/>
        <v/>
      </c>
      <c r="U15" s="124" t="str">
        <f t="shared" si="7"/>
        <v/>
      </c>
      <c r="V15" s="124" t="str">
        <f t="shared" si="10"/>
        <v/>
      </c>
      <c r="W15" s="52"/>
    </row>
    <row r="16" spans="1:23" ht="15.75" thickBot="1" x14ac:dyDescent="0.3">
      <c r="A16" s="244"/>
      <c r="B16" s="183">
        <f>'Conocimiento ganado'!B16</f>
        <v>4</v>
      </c>
      <c r="C16" s="186" t="str">
        <f>IF('Conocimiento ganado'!C16&lt;&gt;"",'Conocimiento ganado'!C16,"")</f>
        <v>Mariola</v>
      </c>
      <c r="D16" s="178"/>
      <c r="E16" s="78"/>
      <c r="F16" s="79"/>
      <c r="G16" s="58"/>
      <c r="H16" s="40"/>
      <c r="I16" s="54"/>
      <c r="J16" s="151"/>
      <c r="K16" s="37"/>
      <c r="L16" s="191"/>
      <c r="M16" s="115" t="str">
        <f t="shared" si="9"/>
        <v/>
      </c>
      <c r="N16" s="124" t="str">
        <f t="shared" si="0"/>
        <v/>
      </c>
      <c r="O16" s="124" t="str">
        <f t="shared" si="1"/>
        <v/>
      </c>
      <c r="P16" s="124" t="str">
        <f t="shared" si="2"/>
        <v/>
      </c>
      <c r="Q16" s="124" t="str">
        <f t="shared" si="3"/>
        <v/>
      </c>
      <c r="R16" s="124" t="str">
        <f t="shared" si="4"/>
        <v/>
      </c>
      <c r="S16" s="124" t="str">
        <f t="shared" si="5"/>
        <v/>
      </c>
      <c r="T16" s="124" t="str">
        <f t="shared" si="6"/>
        <v/>
      </c>
      <c r="U16" s="124" t="str">
        <f t="shared" si="7"/>
        <v/>
      </c>
      <c r="V16" s="124" t="str">
        <f t="shared" si="10"/>
        <v/>
      </c>
      <c r="W16" s="52"/>
    </row>
    <row r="17" spans="1:23" x14ac:dyDescent="0.25">
      <c r="A17" s="245" t="str">
        <f>'Conocimiento ganado'!A17:A20</f>
        <v>GRUPO 4</v>
      </c>
      <c r="B17" s="187">
        <f>'Conocimiento ganado'!B17</f>
        <v>1</v>
      </c>
      <c r="C17" s="184" t="str">
        <f>IF('Conocimiento ganado'!C17&lt;&gt;"",'Conocimiento ganado'!C17,"")</f>
        <v>Lucía</v>
      </c>
      <c r="D17" s="179"/>
      <c r="E17" s="33"/>
      <c r="F17" s="62"/>
      <c r="G17" s="59"/>
      <c r="H17" s="27"/>
      <c r="I17" s="28"/>
      <c r="J17" s="153"/>
      <c r="K17" s="154"/>
      <c r="L17" s="192"/>
      <c r="M17" s="113" t="str">
        <f t="shared" si="9"/>
        <v/>
      </c>
      <c r="N17" s="124" t="str">
        <f t="shared" si="0"/>
        <v/>
      </c>
      <c r="O17" s="124" t="str">
        <f t="shared" si="1"/>
        <v/>
      </c>
      <c r="P17" s="124" t="str">
        <f t="shared" si="2"/>
        <v/>
      </c>
      <c r="Q17" s="124" t="str">
        <f t="shared" si="3"/>
        <v/>
      </c>
      <c r="R17" s="124" t="str">
        <f t="shared" si="4"/>
        <v/>
      </c>
      <c r="S17" s="124" t="str">
        <f t="shared" si="5"/>
        <v/>
      </c>
      <c r="T17" s="124" t="str">
        <f t="shared" si="6"/>
        <v/>
      </c>
      <c r="U17" s="124" t="str">
        <f t="shared" si="7"/>
        <v/>
      </c>
      <c r="V17" s="124" t="str">
        <f t="shared" si="10"/>
        <v/>
      </c>
      <c r="W17" s="52"/>
    </row>
    <row r="18" spans="1:23" x14ac:dyDescent="0.25">
      <c r="A18" s="246"/>
      <c r="B18" s="182">
        <f>'Conocimiento ganado'!B18</f>
        <v>2</v>
      </c>
      <c r="C18" s="185" t="str">
        <f>IF('Conocimiento ganado'!C18&lt;&gt;"",'Conocimiento ganado'!C18,"")</f>
        <v>Jana</v>
      </c>
      <c r="D18" s="177"/>
      <c r="E18" s="76"/>
      <c r="F18" s="77"/>
      <c r="G18" s="57"/>
      <c r="H18" s="39"/>
      <c r="I18" s="53"/>
      <c r="J18" s="148"/>
      <c r="K18" s="152"/>
      <c r="L18" s="190"/>
      <c r="M18" s="114" t="str">
        <f t="shared" si="9"/>
        <v/>
      </c>
      <c r="N18" s="124" t="str">
        <f t="shared" si="0"/>
        <v/>
      </c>
      <c r="O18" s="124" t="str">
        <f t="shared" si="1"/>
        <v/>
      </c>
      <c r="P18" s="124" t="str">
        <f t="shared" si="2"/>
        <v/>
      </c>
      <c r="Q18" s="124" t="str">
        <f t="shared" si="3"/>
        <v/>
      </c>
      <c r="R18" s="124" t="str">
        <f t="shared" si="4"/>
        <v/>
      </c>
      <c r="S18" s="124" t="str">
        <f t="shared" si="5"/>
        <v/>
      </c>
      <c r="T18" s="124" t="str">
        <f t="shared" si="6"/>
        <v/>
      </c>
      <c r="U18" s="124" t="str">
        <f t="shared" si="7"/>
        <v/>
      </c>
      <c r="V18" s="124" t="str">
        <f t="shared" si="10"/>
        <v/>
      </c>
      <c r="W18" s="52"/>
    </row>
    <row r="19" spans="1:23" x14ac:dyDescent="0.25">
      <c r="A19" s="246"/>
      <c r="B19" s="182">
        <f>'Conocimiento ganado'!B19</f>
        <v>3</v>
      </c>
      <c r="C19" s="185" t="str">
        <f>IF('Conocimiento ganado'!C19&lt;&gt;"",'Conocimiento ganado'!C19,"")</f>
        <v>Yago</v>
      </c>
      <c r="D19" s="177"/>
      <c r="E19" s="76"/>
      <c r="F19" s="77"/>
      <c r="G19" s="57"/>
      <c r="H19" s="39"/>
      <c r="I19" s="53"/>
      <c r="J19" s="148"/>
      <c r="K19" s="36"/>
      <c r="L19" s="190"/>
      <c r="M19" s="114" t="str">
        <f t="shared" si="9"/>
        <v/>
      </c>
      <c r="N19" s="124" t="str">
        <f t="shared" si="0"/>
        <v/>
      </c>
      <c r="O19" s="124" t="str">
        <f t="shared" si="1"/>
        <v/>
      </c>
      <c r="P19" s="124" t="str">
        <f t="shared" si="2"/>
        <v/>
      </c>
      <c r="Q19" s="124" t="str">
        <f t="shared" si="3"/>
        <v/>
      </c>
      <c r="R19" s="124" t="str">
        <f t="shared" si="4"/>
        <v/>
      </c>
      <c r="S19" s="124" t="str">
        <f t="shared" si="5"/>
        <v/>
      </c>
      <c r="T19" s="124" t="str">
        <f t="shared" si="6"/>
        <v/>
      </c>
      <c r="U19" s="124" t="str">
        <f t="shared" si="7"/>
        <v/>
      </c>
      <c r="V19" s="124" t="str">
        <f t="shared" si="10"/>
        <v/>
      </c>
      <c r="W19" s="52"/>
    </row>
    <row r="20" spans="1:23" ht="15.75" thickBot="1" x14ac:dyDescent="0.3">
      <c r="A20" s="247"/>
      <c r="B20" s="188">
        <f>'Conocimiento ganado'!B20</f>
        <v>4</v>
      </c>
      <c r="C20" s="186" t="str">
        <f>IF('Conocimiento ganado'!C20&lt;&gt;"",'Conocimiento ganado'!C20,"")</f>
        <v>Pablo</v>
      </c>
      <c r="D20" s="180"/>
      <c r="E20" s="34"/>
      <c r="F20" s="63"/>
      <c r="G20" s="60"/>
      <c r="H20" s="41"/>
      <c r="I20" s="55"/>
      <c r="J20" s="150"/>
      <c r="K20" s="38"/>
      <c r="L20" s="193"/>
      <c r="M20" s="115" t="str">
        <f t="shared" si="9"/>
        <v/>
      </c>
      <c r="N20" s="124" t="str">
        <f t="shared" si="0"/>
        <v/>
      </c>
      <c r="O20" s="124" t="str">
        <f t="shared" si="1"/>
        <v/>
      </c>
      <c r="P20" s="124" t="str">
        <f t="shared" si="2"/>
        <v/>
      </c>
      <c r="Q20" s="124" t="str">
        <f t="shared" si="3"/>
        <v/>
      </c>
      <c r="R20" s="124" t="str">
        <f t="shared" si="4"/>
        <v/>
      </c>
      <c r="S20" s="124" t="str">
        <f t="shared" si="5"/>
        <v/>
      </c>
      <c r="T20" s="124" t="str">
        <f t="shared" si="6"/>
        <v/>
      </c>
      <c r="U20" s="124" t="str">
        <f t="shared" si="7"/>
        <v/>
      </c>
      <c r="V20" s="124" t="str">
        <f t="shared" si="10"/>
        <v/>
      </c>
      <c r="W20" s="52"/>
    </row>
    <row r="21" spans="1:23" x14ac:dyDescent="0.25">
      <c r="A21" s="248" t="str">
        <f>'Conocimiento ganado'!A21:A24</f>
        <v>GRUPO 5</v>
      </c>
      <c r="B21" s="181">
        <f>'Conocimiento ganado'!B21</f>
        <v>1</v>
      </c>
      <c r="C21" s="184" t="str">
        <f>IF('Conocimiento ganado'!C21&lt;&gt;"",'Conocimiento ganado'!C21,"")</f>
        <v>Bea</v>
      </c>
      <c r="D21" s="176"/>
      <c r="E21" s="32"/>
      <c r="F21" s="61"/>
      <c r="G21" s="56"/>
      <c r="H21" s="15"/>
      <c r="I21" s="16"/>
      <c r="J21" s="149"/>
      <c r="K21" s="35"/>
      <c r="L21" s="189"/>
      <c r="M21" s="113" t="str">
        <f t="shared" si="9"/>
        <v/>
      </c>
      <c r="N21" s="124" t="str">
        <f t="shared" si="0"/>
        <v/>
      </c>
      <c r="O21" s="124" t="str">
        <f t="shared" si="1"/>
        <v/>
      </c>
      <c r="P21" s="124" t="str">
        <f t="shared" si="2"/>
        <v/>
      </c>
      <c r="Q21" s="124" t="str">
        <f t="shared" si="3"/>
        <v/>
      </c>
      <c r="R21" s="124" t="str">
        <f t="shared" si="4"/>
        <v/>
      </c>
      <c r="S21" s="124" t="str">
        <f t="shared" si="5"/>
        <v/>
      </c>
      <c r="T21" s="124" t="str">
        <f t="shared" si="6"/>
        <v/>
      </c>
      <c r="U21" s="124" t="str">
        <f t="shared" si="7"/>
        <v/>
      </c>
      <c r="V21" s="124" t="str">
        <f t="shared" si="10"/>
        <v/>
      </c>
      <c r="W21" s="52"/>
    </row>
    <row r="22" spans="1:23" x14ac:dyDescent="0.25">
      <c r="A22" s="249"/>
      <c r="B22" s="182">
        <f>'Conocimiento ganado'!B22</f>
        <v>2</v>
      </c>
      <c r="C22" s="185" t="str">
        <f>IF('Conocimiento ganado'!C22&lt;&gt;"",'Conocimiento ganado'!C22,"")</f>
        <v>Verónica</v>
      </c>
      <c r="D22" s="177"/>
      <c r="E22" s="76"/>
      <c r="F22" s="77"/>
      <c r="G22" s="57"/>
      <c r="H22" s="39"/>
      <c r="I22" s="53"/>
      <c r="J22" s="148"/>
      <c r="K22" s="36"/>
      <c r="L22" s="190"/>
      <c r="M22" s="114" t="str">
        <f t="shared" si="9"/>
        <v/>
      </c>
      <c r="N22" s="124" t="str">
        <f t="shared" si="0"/>
        <v/>
      </c>
      <c r="O22" s="124" t="str">
        <f t="shared" si="1"/>
        <v/>
      </c>
      <c r="P22" s="124" t="str">
        <f t="shared" si="2"/>
        <v/>
      </c>
      <c r="Q22" s="124" t="str">
        <f t="shared" si="3"/>
        <v/>
      </c>
      <c r="R22" s="124" t="str">
        <f t="shared" si="4"/>
        <v/>
      </c>
      <c r="S22" s="124" t="str">
        <f t="shared" si="5"/>
        <v/>
      </c>
      <c r="T22" s="124" t="str">
        <f t="shared" si="6"/>
        <v/>
      </c>
      <c r="U22" s="124" t="str">
        <f t="shared" si="7"/>
        <v/>
      </c>
      <c r="V22" s="124" t="str">
        <f t="shared" si="10"/>
        <v/>
      </c>
      <c r="W22" s="52"/>
    </row>
    <row r="23" spans="1:23" x14ac:dyDescent="0.25">
      <c r="A23" s="249"/>
      <c r="B23" s="182">
        <f>'Conocimiento ganado'!B23</f>
        <v>3</v>
      </c>
      <c r="C23" s="185" t="str">
        <f>IF('Conocimiento ganado'!C23&lt;&gt;"",'Conocimiento ganado'!C23,"")</f>
        <v>Sara</v>
      </c>
      <c r="D23" s="177"/>
      <c r="E23" s="76"/>
      <c r="F23" s="77"/>
      <c r="G23" s="57"/>
      <c r="H23" s="39"/>
      <c r="I23" s="53"/>
      <c r="J23" s="64"/>
      <c r="K23" s="152"/>
      <c r="L23" s="190"/>
      <c r="M23" s="114" t="str">
        <f t="shared" si="9"/>
        <v/>
      </c>
      <c r="N23" s="124" t="str">
        <f t="shared" si="0"/>
        <v/>
      </c>
      <c r="O23" s="124" t="str">
        <f t="shared" si="1"/>
        <v/>
      </c>
      <c r="P23" s="124" t="str">
        <f t="shared" si="2"/>
        <v/>
      </c>
      <c r="Q23" s="124" t="str">
        <f t="shared" si="3"/>
        <v/>
      </c>
      <c r="R23" s="124" t="str">
        <f t="shared" si="4"/>
        <v/>
      </c>
      <c r="S23" s="124" t="str">
        <f t="shared" si="5"/>
        <v/>
      </c>
      <c r="T23" s="124" t="str">
        <f t="shared" si="6"/>
        <v/>
      </c>
      <c r="U23" s="124" t="str">
        <f t="shared" si="7"/>
        <v/>
      </c>
      <c r="V23" s="124" t="str">
        <f t="shared" si="10"/>
        <v/>
      </c>
      <c r="W23" s="52"/>
    </row>
    <row r="24" spans="1:23" ht="15.75" thickBot="1" x14ac:dyDescent="0.3">
      <c r="A24" s="250"/>
      <c r="B24" s="183">
        <f>'Conocimiento ganado'!B24</f>
        <v>4</v>
      </c>
      <c r="C24" s="186" t="str">
        <f>IF('Conocimiento ganado'!C24&lt;&gt;"",'Conocimiento ganado'!C24,"")</f>
        <v>Adriana</v>
      </c>
      <c r="D24" s="178"/>
      <c r="E24" s="78"/>
      <c r="F24" s="79"/>
      <c r="G24" s="58"/>
      <c r="H24" s="40"/>
      <c r="I24" s="54"/>
      <c r="J24" s="151"/>
      <c r="K24" s="37"/>
      <c r="L24" s="191"/>
      <c r="M24" s="115" t="str">
        <f t="shared" si="9"/>
        <v/>
      </c>
      <c r="N24" s="124" t="str">
        <f t="shared" si="0"/>
        <v/>
      </c>
      <c r="O24" s="124" t="str">
        <f t="shared" si="1"/>
        <v/>
      </c>
      <c r="P24" s="124" t="str">
        <f t="shared" si="2"/>
        <v/>
      </c>
      <c r="Q24" s="124" t="str">
        <f t="shared" si="3"/>
        <v/>
      </c>
      <c r="R24" s="124" t="str">
        <f t="shared" si="4"/>
        <v/>
      </c>
      <c r="S24" s="124" t="str">
        <f t="shared" si="5"/>
        <v/>
      </c>
      <c r="T24" s="124" t="str">
        <f t="shared" si="6"/>
        <v/>
      </c>
      <c r="U24" s="124" t="str">
        <f t="shared" si="7"/>
        <v/>
      </c>
      <c r="V24" s="124" t="str">
        <f t="shared" si="10"/>
        <v/>
      </c>
      <c r="W24" s="52"/>
    </row>
    <row r="25" spans="1:23" x14ac:dyDescent="0.25">
      <c r="A25" s="230" t="s">
        <v>57</v>
      </c>
      <c r="B25" s="181">
        <f>'Conocimiento ganado'!B25</f>
        <v>1</v>
      </c>
      <c r="C25" s="184" t="str">
        <f>IF('Conocimiento ganado'!C25&lt;&gt;"",'Conocimiento ganado'!C25,"")</f>
        <v>Anjana</v>
      </c>
      <c r="D25" s="176"/>
      <c r="E25" s="162"/>
      <c r="F25" s="164"/>
      <c r="G25" s="56"/>
      <c r="H25" s="15"/>
      <c r="I25" s="16"/>
      <c r="J25" s="149"/>
      <c r="K25" s="35"/>
      <c r="L25" s="189"/>
      <c r="M25" s="113" t="str">
        <f t="shared" si="9"/>
        <v/>
      </c>
      <c r="N25" s="124" t="str">
        <f t="shared" ref="N25:N28" si="11">IF(D25&lt;&gt;"",D$4,"")</f>
        <v/>
      </c>
      <c r="O25" s="124" t="str">
        <f t="shared" ref="O25:O28" si="12">IF(E25&lt;&gt;"",E$4,"")</f>
        <v/>
      </c>
      <c r="P25" s="124" t="str">
        <f t="shared" ref="P25:P28" si="13">IF(F25&lt;&gt;"",F$4,"")</f>
        <v/>
      </c>
      <c r="Q25" s="124" t="str">
        <f t="shared" ref="Q25:Q28" si="14">IF(G25&lt;&gt;"",G$4,"")</f>
        <v/>
      </c>
      <c r="R25" s="124" t="str">
        <f t="shared" ref="R25:R28" si="15">IF(H25&lt;&gt;"",H$4,"")</f>
        <v/>
      </c>
      <c r="S25" s="124" t="str">
        <f t="shared" ref="S25:S28" si="16">IF(I25&lt;&gt;"",I$4,"")</f>
        <v/>
      </c>
      <c r="T25" s="124" t="str">
        <f t="shared" ref="T25:T28" si="17">IF(J25&lt;&gt;"",J$4,"")</f>
        <v/>
      </c>
      <c r="U25" s="124" t="str">
        <f t="shared" ref="U25:U28" si="18">IF(K25&lt;&gt;"",K$4,"")</f>
        <v/>
      </c>
      <c r="V25" s="124" t="str">
        <f t="shared" ref="V25:V28" si="19">IF(L25&lt;&gt;"",L$4,"")</f>
        <v/>
      </c>
    </row>
    <row r="26" spans="1:23" x14ac:dyDescent="0.25">
      <c r="A26" s="231"/>
      <c r="B26" s="182">
        <f>'Conocimiento ganado'!B26</f>
        <v>2</v>
      </c>
      <c r="C26" s="185" t="str">
        <f>IF('Conocimiento ganado'!C26&lt;&gt;"",'Conocimiento ganado'!C26,"")</f>
        <v>Dmitrii</v>
      </c>
      <c r="D26" s="177"/>
      <c r="E26" s="160"/>
      <c r="F26" s="161"/>
      <c r="G26" s="57"/>
      <c r="H26" s="39"/>
      <c r="I26" s="53"/>
      <c r="J26" s="148"/>
      <c r="K26" s="36"/>
      <c r="L26" s="190"/>
      <c r="M26" s="114" t="str">
        <f t="shared" si="9"/>
        <v/>
      </c>
      <c r="N26" s="124" t="str">
        <f t="shared" si="11"/>
        <v/>
      </c>
      <c r="O26" s="124" t="str">
        <f t="shared" si="12"/>
        <v/>
      </c>
      <c r="P26" s="124" t="str">
        <f t="shared" si="13"/>
        <v/>
      </c>
      <c r="Q26" s="124" t="str">
        <f t="shared" si="14"/>
        <v/>
      </c>
      <c r="R26" s="124" t="str">
        <f t="shared" si="15"/>
        <v/>
      </c>
      <c r="S26" s="124" t="str">
        <f t="shared" si="16"/>
        <v/>
      </c>
      <c r="T26" s="124" t="str">
        <f t="shared" si="17"/>
        <v/>
      </c>
      <c r="U26" s="124" t="str">
        <f t="shared" si="18"/>
        <v/>
      </c>
      <c r="V26" s="124" t="str">
        <f t="shared" si="19"/>
        <v/>
      </c>
    </row>
    <row r="27" spans="1:23" x14ac:dyDescent="0.25">
      <c r="A27" s="231"/>
      <c r="B27" s="182">
        <f>'Conocimiento ganado'!B27</f>
        <v>3</v>
      </c>
      <c r="C27" s="185" t="str">
        <f>IF('Conocimiento ganado'!C27&lt;&gt;"",'Conocimiento ganado'!C27,"")</f>
        <v>Mateo</v>
      </c>
      <c r="D27" s="177"/>
      <c r="E27" s="160"/>
      <c r="F27" s="161"/>
      <c r="G27" s="57"/>
      <c r="H27" s="39"/>
      <c r="I27" s="53"/>
      <c r="J27" s="64"/>
      <c r="K27" s="152"/>
      <c r="L27" s="190"/>
      <c r="M27" s="114" t="str">
        <f t="shared" si="9"/>
        <v/>
      </c>
      <c r="N27" s="124" t="str">
        <f t="shared" si="11"/>
        <v/>
      </c>
      <c r="O27" s="124" t="str">
        <f t="shared" si="12"/>
        <v/>
      </c>
      <c r="P27" s="124" t="str">
        <f t="shared" si="13"/>
        <v/>
      </c>
      <c r="Q27" s="124" t="str">
        <f t="shared" si="14"/>
        <v/>
      </c>
      <c r="R27" s="124" t="str">
        <f t="shared" si="15"/>
        <v/>
      </c>
      <c r="S27" s="124" t="str">
        <f t="shared" si="16"/>
        <v/>
      </c>
      <c r="T27" s="124" t="str">
        <f t="shared" si="17"/>
        <v/>
      </c>
      <c r="U27" s="124" t="str">
        <f t="shared" si="18"/>
        <v/>
      </c>
      <c r="V27" s="124" t="str">
        <f t="shared" si="19"/>
        <v/>
      </c>
    </row>
    <row r="28" spans="1:23" ht="15.75" thickBot="1" x14ac:dyDescent="0.3">
      <c r="A28" s="232"/>
      <c r="B28" s="183">
        <f>'Conocimiento ganado'!B28</f>
        <v>4</v>
      </c>
      <c r="C28" s="186" t="str">
        <f>IF('Conocimiento ganado'!C28&lt;&gt;"",'Conocimiento ganado'!C28,"")</f>
        <v>Daniel</v>
      </c>
      <c r="D28" s="178"/>
      <c r="E28" s="163"/>
      <c r="F28" s="165"/>
      <c r="G28" s="58"/>
      <c r="H28" s="40"/>
      <c r="I28" s="54"/>
      <c r="J28" s="151"/>
      <c r="K28" s="37"/>
      <c r="L28" s="191"/>
      <c r="M28" s="115" t="str">
        <f t="shared" si="9"/>
        <v/>
      </c>
      <c r="N28" s="124" t="str">
        <f t="shared" si="11"/>
        <v/>
      </c>
      <c r="O28" s="124" t="str">
        <f t="shared" si="12"/>
        <v/>
      </c>
      <c r="P28" s="124" t="str">
        <f t="shared" si="13"/>
        <v/>
      </c>
      <c r="Q28" s="124" t="str">
        <f t="shared" si="14"/>
        <v/>
      </c>
      <c r="R28" s="124" t="str">
        <f t="shared" si="15"/>
        <v/>
      </c>
      <c r="S28" s="124" t="str">
        <f t="shared" si="16"/>
        <v/>
      </c>
      <c r="T28" s="124" t="str">
        <f t="shared" si="17"/>
        <v/>
      </c>
      <c r="U28" s="124" t="str">
        <f t="shared" si="18"/>
        <v/>
      </c>
      <c r="V28" s="124" t="str">
        <f t="shared" si="19"/>
        <v/>
      </c>
    </row>
    <row r="29" spans="1:23" x14ac:dyDescent="0.25">
      <c r="A29" s="233" t="s">
        <v>59</v>
      </c>
      <c r="B29" s="181">
        <f>'Conocimiento ganado'!B29</f>
        <v>1</v>
      </c>
      <c r="C29" s="184" t="str">
        <f>IF('Conocimiento ganado'!C29&lt;&gt;"",'Conocimiento ganado'!C29,"")</f>
        <v/>
      </c>
      <c r="D29" s="176"/>
      <c r="E29" s="162"/>
      <c r="F29" s="164"/>
      <c r="G29" s="56"/>
      <c r="H29" s="15"/>
      <c r="I29" s="16"/>
      <c r="J29" s="149"/>
      <c r="K29" s="35"/>
      <c r="L29" s="189"/>
      <c r="M29" s="113" t="str">
        <f t="shared" si="9"/>
        <v/>
      </c>
      <c r="N29" s="124" t="str">
        <f t="shared" ref="N29:N32" si="20">IF(D29&lt;&gt;"",D$4,"")</f>
        <v/>
      </c>
      <c r="O29" s="124" t="str">
        <f t="shared" ref="O29:O32" si="21">IF(E29&lt;&gt;"",E$4,"")</f>
        <v/>
      </c>
      <c r="P29" s="124" t="str">
        <f t="shared" ref="P29:P32" si="22">IF(F29&lt;&gt;"",F$4,"")</f>
        <v/>
      </c>
      <c r="Q29" s="124" t="str">
        <f t="shared" ref="Q29:Q32" si="23">IF(G29&lt;&gt;"",G$4,"")</f>
        <v/>
      </c>
      <c r="R29" s="124" t="str">
        <f t="shared" ref="R29:R32" si="24">IF(H29&lt;&gt;"",H$4,"")</f>
        <v/>
      </c>
      <c r="S29" s="124" t="str">
        <f t="shared" ref="S29:S32" si="25">IF(I29&lt;&gt;"",I$4,"")</f>
        <v/>
      </c>
      <c r="T29" s="124" t="str">
        <f t="shared" ref="T29:T32" si="26">IF(J29&lt;&gt;"",J$4,"")</f>
        <v/>
      </c>
      <c r="U29" s="124" t="str">
        <f t="shared" ref="U29:U32" si="27">IF(K29&lt;&gt;"",K$4,"")</f>
        <v/>
      </c>
      <c r="V29" s="124" t="str">
        <f t="shared" ref="V29:V32" si="28">IF(L29&lt;&gt;"",L$4,"")</f>
        <v/>
      </c>
    </row>
    <row r="30" spans="1:23" x14ac:dyDescent="0.25">
      <c r="A30" s="234"/>
      <c r="B30" s="182">
        <f>'Conocimiento ganado'!B30</f>
        <v>2</v>
      </c>
      <c r="C30" s="185" t="str">
        <f>IF('Conocimiento ganado'!C30&lt;&gt;"",'Conocimiento ganado'!C30,"")</f>
        <v/>
      </c>
      <c r="D30" s="177"/>
      <c r="E30" s="160"/>
      <c r="F30" s="161"/>
      <c r="G30" s="57"/>
      <c r="H30" s="39"/>
      <c r="I30" s="53"/>
      <c r="J30" s="148"/>
      <c r="K30" s="36"/>
      <c r="L30" s="190"/>
      <c r="M30" s="114" t="str">
        <f t="shared" si="9"/>
        <v/>
      </c>
      <c r="N30" s="124" t="str">
        <f t="shared" si="20"/>
        <v/>
      </c>
      <c r="O30" s="124" t="str">
        <f t="shared" si="21"/>
        <v/>
      </c>
      <c r="P30" s="124" t="str">
        <f t="shared" si="22"/>
        <v/>
      </c>
      <c r="Q30" s="124" t="str">
        <f t="shared" si="23"/>
        <v/>
      </c>
      <c r="R30" s="124" t="str">
        <f t="shared" si="24"/>
        <v/>
      </c>
      <c r="S30" s="124" t="str">
        <f t="shared" si="25"/>
        <v/>
      </c>
      <c r="T30" s="124" t="str">
        <f t="shared" si="26"/>
        <v/>
      </c>
      <c r="U30" s="124" t="str">
        <f t="shared" si="27"/>
        <v/>
      </c>
      <c r="V30" s="124" t="str">
        <f t="shared" si="28"/>
        <v/>
      </c>
    </row>
    <row r="31" spans="1:23" x14ac:dyDescent="0.25">
      <c r="A31" s="234"/>
      <c r="B31" s="182">
        <f>'Conocimiento ganado'!B31</f>
        <v>3</v>
      </c>
      <c r="C31" s="185" t="str">
        <f>IF('Conocimiento ganado'!C31&lt;&gt;"",'Conocimiento ganado'!C31,"")</f>
        <v/>
      </c>
      <c r="D31" s="177"/>
      <c r="E31" s="160"/>
      <c r="F31" s="161"/>
      <c r="G31" s="57"/>
      <c r="H31" s="39"/>
      <c r="I31" s="53"/>
      <c r="J31" s="64"/>
      <c r="K31" s="152"/>
      <c r="L31" s="190"/>
      <c r="M31" s="114" t="str">
        <f t="shared" si="9"/>
        <v/>
      </c>
      <c r="N31" s="124" t="str">
        <f t="shared" si="20"/>
        <v/>
      </c>
      <c r="O31" s="124" t="str">
        <f t="shared" si="21"/>
        <v/>
      </c>
      <c r="P31" s="124" t="str">
        <f t="shared" si="22"/>
        <v/>
      </c>
      <c r="Q31" s="124" t="str">
        <f t="shared" si="23"/>
        <v/>
      </c>
      <c r="R31" s="124" t="str">
        <f t="shared" si="24"/>
        <v/>
      </c>
      <c r="S31" s="124" t="str">
        <f t="shared" si="25"/>
        <v/>
      </c>
      <c r="T31" s="124" t="str">
        <f t="shared" si="26"/>
        <v/>
      </c>
      <c r="U31" s="124" t="str">
        <f t="shared" si="27"/>
        <v/>
      </c>
      <c r="V31" s="124" t="str">
        <f t="shared" si="28"/>
        <v/>
      </c>
    </row>
    <row r="32" spans="1:23" ht="15.75" thickBot="1" x14ac:dyDescent="0.3">
      <c r="A32" s="235"/>
      <c r="B32" s="183">
        <f>'Conocimiento ganado'!B32</f>
        <v>4</v>
      </c>
      <c r="C32" s="186" t="str">
        <f>IF('Conocimiento ganado'!C32&lt;&gt;"",'Conocimiento ganado'!C32,"")</f>
        <v/>
      </c>
      <c r="D32" s="178"/>
      <c r="E32" s="163"/>
      <c r="F32" s="165"/>
      <c r="G32" s="58"/>
      <c r="H32" s="40"/>
      <c r="I32" s="54"/>
      <c r="J32" s="151"/>
      <c r="K32" s="37"/>
      <c r="L32" s="191"/>
      <c r="M32" s="115" t="str">
        <f t="shared" si="9"/>
        <v/>
      </c>
      <c r="N32" s="124" t="str">
        <f t="shared" si="20"/>
        <v/>
      </c>
      <c r="O32" s="124" t="str">
        <f t="shared" si="21"/>
        <v/>
      </c>
      <c r="P32" s="124" t="str">
        <f t="shared" si="22"/>
        <v/>
      </c>
      <c r="Q32" s="124" t="str">
        <f t="shared" si="23"/>
        <v/>
      </c>
      <c r="R32" s="124" t="str">
        <f t="shared" si="24"/>
        <v/>
      </c>
      <c r="S32" s="124" t="str">
        <f t="shared" si="25"/>
        <v/>
      </c>
      <c r="T32" s="124" t="str">
        <f t="shared" si="26"/>
        <v/>
      </c>
      <c r="U32" s="124" t="str">
        <f t="shared" si="27"/>
        <v/>
      </c>
      <c r="V32" s="124" t="str">
        <f t="shared" si="28"/>
        <v/>
      </c>
    </row>
    <row r="33" spans="1:22" x14ac:dyDescent="0.25">
      <c r="A33" s="227" t="s">
        <v>60</v>
      </c>
      <c r="B33" s="181">
        <f>'Conocimiento ganado'!B33</f>
        <v>1</v>
      </c>
      <c r="C33" s="184" t="str">
        <f>IF('Conocimiento ganado'!C33&lt;&gt;"",'Conocimiento ganado'!C33,"")</f>
        <v/>
      </c>
      <c r="D33" s="176"/>
      <c r="E33" s="162"/>
      <c r="F33" s="164"/>
      <c r="G33" s="56"/>
      <c r="H33" s="15"/>
      <c r="I33" s="16"/>
      <c r="J33" s="149"/>
      <c r="K33" s="35"/>
      <c r="L33" s="189"/>
      <c r="M33" s="113" t="str">
        <f t="shared" si="9"/>
        <v/>
      </c>
      <c r="N33" s="124" t="str">
        <f t="shared" ref="N33:N36" si="29">IF(D33&lt;&gt;"",D$4,"")</f>
        <v/>
      </c>
      <c r="O33" s="124" t="str">
        <f t="shared" ref="O33:O36" si="30">IF(E33&lt;&gt;"",E$4,"")</f>
        <v/>
      </c>
      <c r="P33" s="124" t="str">
        <f t="shared" ref="P33:P36" si="31">IF(F33&lt;&gt;"",F$4,"")</f>
        <v/>
      </c>
      <c r="Q33" s="124" t="str">
        <f t="shared" ref="Q33:Q36" si="32">IF(G33&lt;&gt;"",G$4,"")</f>
        <v/>
      </c>
      <c r="R33" s="124" t="str">
        <f t="shared" ref="R33:R36" si="33">IF(H33&lt;&gt;"",H$4,"")</f>
        <v/>
      </c>
      <c r="S33" s="124" t="str">
        <f t="shared" ref="S33:S36" si="34">IF(I33&lt;&gt;"",I$4,"")</f>
        <v/>
      </c>
      <c r="T33" s="124" t="str">
        <f t="shared" ref="T33:T36" si="35">IF(J33&lt;&gt;"",J$4,"")</f>
        <v/>
      </c>
      <c r="U33" s="124" t="str">
        <f t="shared" ref="U33:U36" si="36">IF(K33&lt;&gt;"",K$4,"")</f>
        <v/>
      </c>
      <c r="V33" s="124" t="str">
        <f t="shared" ref="V33:V36" si="37">IF(L33&lt;&gt;"",L$4,"")</f>
        <v/>
      </c>
    </row>
    <row r="34" spans="1:22" x14ac:dyDescent="0.25">
      <c r="A34" s="228"/>
      <c r="B34" s="182">
        <f>'Conocimiento ganado'!B34</f>
        <v>2</v>
      </c>
      <c r="C34" s="185" t="str">
        <f>IF('Conocimiento ganado'!C34&lt;&gt;"",'Conocimiento ganado'!C34,"")</f>
        <v/>
      </c>
      <c r="D34" s="177"/>
      <c r="E34" s="160"/>
      <c r="F34" s="161"/>
      <c r="G34" s="57"/>
      <c r="H34" s="39"/>
      <c r="I34" s="53"/>
      <c r="J34" s="148"/>
      <c r="K34" s="36"/>
      <c r="L34" s="190"/>
      <c r="M34" s="114" t="str">
        <f t="shared" si="9"/>
        <v/>
      </c>
      <c r="N34" s="124" t="str">
        <f t="shared" si="29"/>
        <v/>
      </c>
      <c r="O34" s="124" t="str">
        <f t="shared" si="30"/>
        <v/>
      </c>
      <c r="P34" s="124" t="str">
        <f t="shared" si="31"/>
        <v/>
      </c>
      <c r="Q34" s="124" t="str">
        <f t="shared" si="32"/>
        <v/>
      </c>
      <c r="R34" s="124" t="str">
        <f t="shared" si="33"/>
        <v/>
      </c>
      <c r="S34" s="124" t="str">
        <f t="shared" si="34"/>
        <v/>
      </c>
      <c r="T34" s="124" t="str">
        <f t="shared" si="35"/>
        <v/>
      </c>
      <c r="U34" s="124" t="str">
        <f t="shared" si="36"/>
        <v/>
      </c>
      <c r="V34" s="124" t="str">
        <f t="shared" si="37"/>
        <v/>
      </c>
    </row>
    <row r="35" spans="1:22" x14ac:dyDescent="0.25">
      <c r="A35" s="228"/>
      <c r="B35" s="182">
        <f>'Conocimiento ganado'!B35</f>
        <v>3</v>
      </c>
      <c r="C35" s="185" t="str">
        <f>IF('Conocimiento ganado'!C35&lt;&gt;"",'Conocimiento ganado'!C35,"")</f>
        <v/>
      </c>
      <c r="D35" s="177"/>
      <c r="E35" s="160"/>
      <c r="F35" s="161"/>
      <c r="G35" s="57"/>
      <c r="H35" s="39"/>
      <c r="I35" s="53"/>
      <c r="J35" s="64"/>
      <c r="K35" s="152"/>
      <c r="L35" s="190"/>
      <c r="M35" s="114" t="str">
        <f t="shared" si="9"/>
        <v/>
      </c>
      <c r="N35" s="124" t="str">
        <f t="shared" si="29"/>
        <v/>
      </c>
      <c r="O35" s="124" t="str">
        <f t="shared" si="30"/>
        <v/>
      </c>
      <c r="P35" s="124" t="str">
        <f t="shared" si="31"/>
        <v/>
      </c>
      <c r="Q35" s="124" t="str">
        <f t="shared" si="32"/>
        <v/>
      </c>
      <c r="R35" s="124" t="str">
        <f t="shared" si="33"/>
        <v/>
      </c>
      <c r="S35" s="124" t="str">
        <f t="shared" si="34"/>
        <v/>
      </c>
      <c r="T35" s="124" t="str">
        <f t="shared" si="35"/>
        <v/>
      </c>
      <c r="U35" s="124" t="str">
        <f t="shared" si="36"/>
        <v/>
      </c>
      <c r="V35" s="124" t="str">
        <f t="shared" si="37"/>
        <v/>
      </c>
    </row>
    <row r="36" spans="1:22" ht="15.75" thickBot="1" x14ac:dyDescent="0.3">
      <c r="A36" s="229"/>
      <c r="B36" s="183">
        <f>'Conocimiento ganado'!B36</f>
        <v>4</v>
      </c>
      <c r="C36" s="186" t="str">
        <f>IF('Conocimiento ganado'!C36&lt;&gt;"",'Conocimiento ganado'!C36,"")</f>
        <v/>
      </c>
      <c r="D36" s="178"/>
      <c r="E36" s="163"/>
      <c r="F36" s="165"/>
      <c r="G36" s="58"/>
      <c r="H36" s="40"/>
      <c r="I36" s="54"/>
      <c r="J36" s="151"/>
      <c r="K36" s="37"/>
      <c r="L36" s="191"/>
      <c r="M36" s="115" t="str">
        <f t="shared" si="9"/>
        <v/>
      </c>
      <c r="N36" s="124" t="str">
        <f t="shared" si="29"/>
        <v/>
      </c>
      <c r="O36" s="124" t="str">
        <f t="shared" si="30"/>
        <v/>
      </c>
      <c r="P36" s="124" t="str">
        <f t="shared" si="31"/>
        <v/>
      </c>
      <c r="Q36" s="124" t="str">
        <f t="shared" si="32"/>
        <v/>
      </c>
      <c r="R36" s="124" t="str">
        <f t="shared" si="33"/>
        <v/>
      </c>
      <c r="S36" s="124" t="str">
        <f t="shared" si="34"/>
        <v/>
      </c>
      <c r="T36" s="124" t="str">
        <f t="shared" si="35"/>
        <v/>
      </c>
      <c r="U36" s="124" t="str">
        <f t="shared" si="36"/>
        <v/>
      </c>
      <c r="V36" s="124" t="str">
        <f t="shared" si="37"/>
        <v/>
      </c>
    </row>
  </sheetData>
  <sheetProtection algorithmName="SHA-512" hashValue="1lyPt0rF241o26MQJo9lVRADZr84TWb6hjHlsuZqTup0ipO1jH25SCirgVXOYFN+TSu33yPIJFRPrTD5LBYCwg==" saltValue="KdK6Ev+JuObc47jMhb6S+w==" spinCount="100000" sheet="1" objects="1" scenarios="1"/>
  <mergeCells count="15">
    <mergeCell ref="A3:A4"/>
    <mergeCell ref="D2:F2"/>
    <mergeCell ref="G2:I2"/>
    <mergeCell ref="J2:L2"/>
    <mergeCell ref="D1:L1"/>
    <mergeCell ref="C3:C4"/>
    <mergeCell ref="B3:B4"/>
    <mergeCell ref="A25:A28"/>
    <mergeCell ref="A29:A32"/>
    <mergeCell ref="A33:A36"/>
    <mergeCell ref="A5:A8"/>
    <mergeCell ref="A9:A12"/>
    <mergeCell ref="A13:A16"/>
    <mergeCell ref="A17:A20"/>
    <mergeCell ref="A21:A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3" workbookViewId="0">
      <selection activeCell="A3" sqref="A3:A4"/>
    </sheetView>
  </sheetViews>
  <sheetFormatPr baseColWidth="10" defaultRowHeight="15" x14ac:dyDescent="0.25"/>
  <cols>
    <col min="2" max="2" width="4.85546875" customWidth="1"/>
    <col min="4" max="9" width="14.42578125" customWidth="1"/>
    <col min="10" max="10" width="5" customWidth="1"/>
    <col min="11" max="22" width="2.85546875" customWidth="1"/>
  </cols>
  <sheetData>
    <row r="1" spans="1:20" ht="15.75" thickBot="1" x14ac:dyDescent="0.3">
      <c r="D1" s="260" t="s">
        <v>26</v>
      </c>
      <c r="E1" s="261"/>
      <c r="F1" s="261"/>
      <c r="G1" s="261"/>
      <c r="H1" s="261"/>
      <c r="I1" s="262"/>
      <c r="J1" s="48"/>
    </row>
    <row r="2" spans="1:20" ht="84.75" customHeight="1" thickBot="1" x14ac:dyDescent="0.3">
      <c r="D2" s="267" t="s">
        <v>27</v>
      </c>
      <c r="E2" s="268"/>
      <c r="F2" s="268"/>
      <c r="G2" s="269" t="s">
        <v>33</v>
      </c>
      <c r="H2" s="256"/>
      <c r="I2" s="270"/>
      <c r="J2" s="49"/>
    </row>
    <row r="3" spans="1:20" ht="98.25" customHeight="1" thickBot="1" x14ac:dyDescent="0.3">
      <c r="A3" s="251" t="s">
        <v>1</v>
      </c>
      <c r="B3" s="265" t="s">
        <v>7</v>
      </c>
      <c r="C3" s="263" t="s">
        <v>0</v>
      </c>
      <c r="D3" s="125" t="s">
        <v>28</v>
      </c>
      <c r="E3" s="126" t="s">
        <v>29</v>
      </c>
      <c r="F3" s="127" t="s">
        <v>30</v>
      </c>
      <c r="G3" s="71" t="s">
        <v>31</v>
      </c>
      <c r="H3" s="71" t="s">
        <v>20</v>
      </c>
      <c r="I3" s="72" t="s">
        <v>32</v>
      </c>
      <c r="J3" s="50"/>
      <c r="K3" s="45"/>
      <c r="L3" s="45"/>
      <c r="M3" s="45"/>
      <c r="N3" s="45"/>
      <c r="O3" s="45"/>
      <c r="P3" s="45"/>
    </row>
    <row r="4" spans="1:20" ht="15" customHeight="1" thickBot="1" x14ac:dyDescent="0.3">
      <c r="A4" s="252"/>
      <c r="B4" s="266"/>
      <c r="C4" s="264"/>
      <c r="D4" s="128">
        <v>4</v>
      </c>
      <c r="E4" s="129">
        <v>2</v>
      </c>
      <c r="F4" s="130">
        <v>1</v>
      </c>
      <c r="G4" s="131">
        <v>4</v>
      </c>
      <c r="H4" s="132">
        <v>2</v>
      </c>
      <c r="I4" s="133">
        <v>1</v>
      </c>
      <c r="J4" s="51"/>
      <c r="K4" s="46"/>
      <c r="L4" s="45"/>
      <c r="M4" s="45"/>
      <c r="N4" s="45"/>
      <c r="O4" s="45"/>
      <c r="P4" s="45"/>
    </row>
    <row r="5" spans="1:20" x14ac:dyDescent="0.25">
      <c r="A5" s="236" t="str">
        <f>'Conocimiento ganado'!A5:A8</f>
        <v>GRUPO 1</v>
      </c>
      <c r="B5" s="181">
        <f>'Conocimiento ganado'!B5</f>
        <v>1</v>
      </c>
      <c r="C5" s="184" t="str">
        <f>IF('Conocimiento ganado'!C5&lt;&gt;"",'Conocimiento ganado'!C5,"")</f>
        <v>Marco</v>
      </c>
      <c r="D5" s="176"/>
      <c r="E5" s="32"/>
      <c r="F5" s="65"/>
      <c r="G5" s="14"/>
      <c r="H5" s="15"/>
      <c r="I5" s="16"/>
      <c r="J5" s="113" t="str">
        <f>IF(OR(D5&lt;&gt;"",E5&lt;&gt;"",F5&lt;&gt;""),SUM(K5:P5),"")</f>
        <v/>
      </c>
      <c r="K5" s="86" t="str">
        <f t="shared" ref="K5:K24" si="0">IF(D5&lt;&gt;"",D$4,"")</f>
        <v/>
      </c>
      <c r="L5" s="86" t="str">
        <f t="shared" ref="L5:L24" si="1">IF(E5&lt;&gt;"",E$4,"")</f>
        <v/>
      </c>
      <c r="M5" s="86" t="str">
        <f t="shared" ref="M5:M24" si="2">IF(F5&lt;&gt;"",F$4,"")</f>
        <v/>
      </c>
      <c r="N5" s="86" t="str">
        <f t="shared" ref="N5:N24" si="3">IF(G5&lt;&gt;"",G$4,"")</f>
        <v/>
      </c>
      <c r="O5" s="86" t="str">
        <f t="shared" ref="O5:O24" si="4">IF(H5&lt;&gt;"",H$4,"")</f>
        <v/>
      </c>
      <c r="P5" s="86" t="str">
        <f t="shared" ref="P5:P24" si="5">IF(I5&lt;&gt;"",I$4,"")</f>
        <v/>
      </c>
      <c r="Q5" s="47"/>
      <c r="R5" s="47"/>
      <c r="S5" s="47"/>
      <c r="T5" s="52"/>
    </row>
    <row r="6" spans="1:20" x14ac:dyDescent="0.25">
      <c r="A6" s="237"/>
      <c r="B6" s="182">
        <f>'Conocimiento ganado'!B6</f>
        <v>2</v>
      </c>
      <c r="C6" s="185" t="str">
        <f>IF('Conocimiento ganado'!C6&lt;&gt;"",'Conocimiento ganado'!C6,"")</f>
        <v>Marieta</v>
      </c>
      <c r="D6" s="177"/>
      <c r="E6" s="76"/>
      <c r="F6" s="66"/>
      <c r="G6" s="42"/>
      <c r="H6" s="39"/>
      <c r="I6" s="53"/>
      <c r="J6" s="114" t="str">
        <f t="shared" ref="J6:J36" si="6">IF(OR(D6&lt;&gt;"",E6&lt;&gt;"",F6&lt;&gt;""),SUM(K6:P6),"")</f>
        <v/>
      </c>
      <c r="K6" s="86" t="str">
        <f t="shared" si="0"/>
        <v/>
      </c>
      <c r="L6" s="86" t="str">
        <f t="shared" si="1"/>
        <v/>
      </c>
      <c r="M6" s="86" t="str">
        <f t="shared" si="2"/>
        <v/>
      </c>
      <c r="N6" s="86" t="str">
        <f t="shared" si="3"/>
        <v/>
      </c>
      <c r="O6" s="86" t="str">
        <f t="shared" si="4"/>
        <v/>
      </c>
      <c r="P6" s="86" t="str">
        <f t="shared" si="5"/>
        <v/>
      </c>
      <c r="Q6" s="47"/>
      <c r="R6" s="47"/>
      <c r="S6" s="47"/>
      <c r="T6" s="52"/>
    </row>
    <row r="7" spans="1:20" x14ac:dyDescent="0.25">
      <c r="A7" s="237"/>
      <c r="B7" s="182">
        <f>'Conocimiento ganado'!B7</f>
        <v>3</v>
      </c>
      <c r="C7" s="185" t="str">
        <f>IF('Conocimiento ganado'!C7&lt;&gt;"",'Conocimiento ganado'!C7,"")</f>
        <v>Martina</v>
      </c>
      <c r="D7" s="177"/>
      <c r="E7" s="76"/>
      <c r="F7" s="66"/>
      <c r="G7" s="42"/>
      <c r="H7" s="39"/>
      <c r="I7" s="53"/>
      <c r="J7" s="114" t="str">
        <f t="shared" si="6"/>
        <v/>
      </c>
      <c r="K7" s="86" t="str">
        <f t="shared" si="0"/>
        <v/>
      </c>
      <c r="L7" s="86" t="str">
        <f t="shared" si="1"/>
        <v/>
      </c>
      <c r="M7" s="86" t="str">
        <f t="shared" si="2"/>
        <v/>
      </c>
      <c r="N7" s="86" t="str">
        <f t="shared" si="3"/>
        <v/>
      </c>
      <c r="O7" s="86" t="str">
        <f t="shared" si="4"/>
        <v/>
      </c>
      <c r="P7" s="86" t="str">
        <f t="shared" si="5"/>
        <v/>
      </c>
      <c r="Q7" s="47"/>
      <c r="R7" s="47"/>
      <c r="S7" s="47"/>
      <c r="T7" s="52"/>
    </row>
    <row r="8" spans="1:20" ht="15.75" thickBot="1" x14ac:dyDescent="0.3">
      <c r="A8" s="238"/>
      <c r="B8" s="183">
        <f>'Conocimiento ganado'!B8</f>
        <v>4</v>
      </c>
      <c r="C8" s="186" t="str">
        <f>IF('Conocimiento ganado'!C8&lt;&gt;"",'Conocimiento ganado'!C8,"")</f>
        <v>Javier</v>
      </c>
      <c r="D8" s="178"/>
      <c r="E8" s="78"/>
      <c r="F8" s="67"/>
      <c r="G8" s="43"/>
      <c r="H8" s="40"/>
      <c r="I8" s="54"/>
      <c r="J8" s="115" t="str">
        <f t="shared" si="6"/>
        <v/>
      </c>
      <c r="K8" s="86" t="str">
        <f t="shared" si="0"/>
        <v/>
      </c>
      <c r="L8" s="86" t="str">
        <f t="shared" si="1"/>
        <v/>
      </c>
      <c r="M8" s="86" t="str">
        <f t="shared" si="2"/>
        <v/>
      </c>
      <c r="N8" s="86" t="str">
        <f t="shared" si="3"/>
        <v/>
      </c>
      <c r="O8" s="86" t="str">
        <f t="shared" si="4"/>
        <v/>
      </c>
      <c r="P8" s="86" t="str">
        <f t="shared" si="5"/>
        <v/>
      </c>
      <c r="Q8" s="47"/>
      <c r="R8" s="47"/>
      <c r="S8" s="47"/>
      <c r="T8" s="52"/>
    </row>
    <row r="9" spans="1:20" ht="15.75" customHeight="1" x14ac:dyDescent="0.25">
      <c r="A9" s="239" t="str">
        <f>'Conocimiento ganado'!A9:A12</f>
        <v>GRUPO 2</v>
      </c>
      <c r="B9" s="187">
        <f>'Conocimiento ganado'!B9</f>
        <v>1</v>
      </c>
      <c r="C9" s="184" t="str">
        <f>IF('Conocimiento ganado'!C9&lt;&gt;"",'Conocimiento ganado'!C9,"")</f>
        <v>Carlos</v>
      </c>
      <c r="D9" s="179"/>
      <c r="E9" s="33"/>
      <c r="F9" s="68"/>
      <c r="G9" s="26"/>
      <c r="H9" s="27"/>
      <c r="I9" s="28"/>
      <c r="J9" s="113" t="str">
        <f t="shared" si="6"/>
        <v/>
      </c>
      <c r="K9" s="86" t="str">
        <f t="shared" si="0"/>
        <v/>
      </c>
      <c r="L9" s="86" t="str">
        <f t="shared" si="1"/>
        <v/>
      </c>
      <c r="M9" s="86" t="str">
        <f t="shared" si="2"/>
        <v/>
      </c>
      <c r="N9" s="86" t="str">
        <f t="shared" si="3"/>
        <v/>
      </c>
      <c r="O9" s="86" t="str">
        <f t="shared" si="4"/>
        <v/>
      </c>
      <c r="P9" s="86" t="str">
        <f t="shared" si="5"/>
        <v/>
      </c>
      <c r="Q9" s="47"/>
      <c r="R9" s="47"/>
      <c r="S9" s="47"/>
      <c r="T9" s="52"/>
    </row>
    <row r="10" spans="1:20" x14ac:dyDescent="0.25">
      <c r="A10" s="240"/>
      <c r="B10" s="182">
        <f>'Conocimiento ganado'!B10</f>
        <v>2</v>
      </c>
      <c r="C10" s="185" t="str">
        <f>IF('Conocimiento ganado'!C10&lt;&gt;"",'Conocimiento ganado'!C10,"")</f>
        <v>Gabriel</v>
      </c>
      <c r="D10" s="177"/>
      <c r="E10" s="76"/>
      <c r="F10" s="66"/>
      <c r="G10" s="42"/>
      <c r="H10" s="39"/>
      <c r="I10" s="53"/>
      <c r="J10" s="114" t="str">
        <f t="shared" si="6"/>
        <v/>
      </c>
      <c r="K10" s="86" t="str">
        <f t="shared" si="0"/>
        <v/>
      </c>
      <c r="L10" s="86" t="str">
        <f t="shared" si="1"/>
        <v/>
      </c>
      <c r="M10" s="86" t="str">
        <f t="shared" si="2"/>
        <v/>
      </c>
      <c r="N10" s="86" t="str">
        <f t="shared" si="3"/>
        <v/>
      </c>
      <c r="O10" s="86" t="str">
        <f t="shared" si="4"/>
        <v/>
      </c>
      <c r="P10" s="86" t="str">
        <f t="shared" si="5"/>
        <v/>
      </c>
      <c r="Q10" s="47"/>
      <c r="R10" s="47"/>
      <c r="S10" s="47"/>
      <c r="T10" s="52"/>
    </row>
    <row r="11" spans="1:20" x14ac:dyDescent="0.25">
      <c r="A11" s="240"/>
      <c r="B11" s="182">
        <f>'Conocimiento ganado'!B11</f>
        <v>3</v>
      </c>
      <c r="C11" s="185" t="str">
        <f>IF('Conocimiento ganado'!C11&lt;&gt;"",'Conocimiento ganado'!C11,"")</f>
        <v>Daniela</v>
      </c>
      <c r="D11" s="177"/>
      <c r="E11" s="76"/>
      <c r="F11" s="66"/>
      <c r="G11" s="42"/>
      <c r="H11" s="39"/>
      <c r="I11" s="53"/>
      <c r="J11" s="114" t="str">
        <f t="shared" si="6"/>
        <v/>
      </c>
      <c r="K11" s="86" t="str">
        <f t="shared" si="0"/>
        <v/>
      </c>
      <c r="L11" s="86" t="str">
        <f t="shared" si="1"/>
        <v/>
      </c>
      <c r="M11" s="86" t="str">
        <f t="shared" si="2"/>
        <v/>
      </c>
      <c r="N11" s="86" t="str">
        <f t="shared" si="3"/>
        <v/>
      </c>
      <c r="O11" s="86" t="str">
        <f t="shared" si="4"/>
        <v/>
      </c>
      <c r="P11" s="86" t="str">
        <f t="shared" si="5"/>
        <v/>
      </c>
      <c r="Q11" s="47"/>
      <c r="R11" s="47"/>
      <c r="S11" s="47"/>
      <c r="T11" s="52"/>
    </row>
    <row r="12" spans="1:20" ht="15.75" thickBot="1" x14ac:dyDescent="0.3">
      <c r="A12" s="241"/>
      <c r="B12" s="188">
        <f>'Conocimiento ganado'!B12</f>
        <v>4</v>
      </c>
      <c r="C12" s="186" t="str">
        <f>IF('Conocimiento ganado'!C12&lt;&gt;"",'Conocimiento ganado'!C12,"")</f>
        <v/>
      </c>
      <c r="D12" s="180"/>
      <c r="E12" s="34"/>
      <c r="F12" s="69"/>
      <c r="G12" s="44"/>
      <c r="H12" s="41"/>
      <c r="I12" s="55"/>
      <c r="J12" s="115" t="str">
        <f t="shared" si="6"/>
        <v/>
      </c>
      <c r="K12" s="86" t="str">
        <f t="shared" si="0"/>
        <v/>
      </c>
      <c r="L12" s="86" t="str">
        <f t="shared" si="1"/>
        <v/>
      </c>
      <c r="M12" s="86" t="str">
        <f t="shared" si="2"/>
        <v/>
      </c>
      <c r="N12" s="86" t="str">
        <f t="shared" si="3"/>
        <v/>
      </c>
      <c r="O12" s="86" t="str">
        <f t="shared" si="4"/>
        <v/>
      </c>
      <c r="P12" s="86" t="str">
        <f t="shared" si="5"/>
        <v/>
      </c>
      <c r="Q12" s="47"/>
      <c r="R12" s="47"/>
      <c r="S12" s="47"/>
      <c r="T12" s="52"/>
    </row>
    <row r="13" spans="1:20" x14ac:dyDescent="0.25">
      <c r="A13" s="242" t="str">
        <f>'Conocimiento ganado'!A13:A16</f>
        <v>GRUPO 3</v>
      </c>
      <c r="B13" s="181">
        <f>'Conocimiento ganado'!B13</f>
        <v>1</v>
      </c>
      <c r="C13" s="184" t="str">
        <f>IF('Conocimiento ganado'!C13&lt;&gt;"",'Conocimiento ganado'!C13,"")</f>
        <v>Noa</v>
      </c>
      <c r="D13" s="176"/>
      <c r="E13" s="32"/>
      <c r="F13" s="65"/>
      <c r="G13" s="14"/>
      <c r="H13" s="15"/>
      <c r="I13" s="16"/>
      <c r="J13" s="113" t="str">
        <f t="shared" si="6"/>
        <v/>
      </c>
      <c r="K13" s="86" t="str">
        <f t="shared" si="0"/>
        <v/>
      </c>
      <c r="L13" s="86" t="str">
        <f t="shared" si="1"/>
        <v/>
      </c>
      <c r="M13" s="86" t="str">
        <f t="shared" si="2"/>
        <v/>
      </c>
      <c r="N13" s="86" t="str">
        <f t="shared" si="3"/>
        <v/>
      </c>
      <c r="O13" s="86" t="str">
        <f t="shared" si="4"/>
        <v/>
      </c>
      <c r="P13" s="86" t="str">
        <f t="shared" si="5"/>
        <v/>
      </c>
      <c r="Q13" s="47"/>
      <c r="R13" s="47"/>
      <c r="S13" s="47"/>
      <c r="T13" s="52"/>
    </row>
    <row r="14" spans="1:20" x14ac:dyDescent="0.25">
      <c r="A14" s="243"/>
      <c r="B14" s="182">
        <f>'Conocimiento ganado'!B14</f>
        <v>2</v>
      </c>
      <c r="C14" s="185" t="str">
        <f>IF('Conocimiento ganado'!C14&lt;&gt;"",'Conocimiento ganado'!C14,"")</f>
        <v>Maxín</v>
      </c>
      <c r="D14" s="177"/>
      <c r="E14" s="76"/>
      <c r="F14" s="66"/>
      <c r="G14" s="42"/>
      <c r="H14" s="39"/>
      <c r="I14" s="53"/>
      <c r="J14" s="114" t="str">
        <f t="shared" si="6"/>
        <v/>
      </c>
      <c r="K14" s="86" t="str">
        <f t="shared" si="0"/>
        <v/>
      </c>
      <c r="L14" s="86" t="str">
        <f t="shared" si="1"/>
        <v/>
      </c>
      <c r="M14" s="86" t="str">
        <f t="shared" si="2"/>
        <v/>
      </c>
      <c r="N14" s="86" t="str">
        <f t="shared" si="3"/>
        <v/>
      </c>
      <c r="O14" s="86" t="str">
        <f t="shared" si="4"/>
        <v/>
      </c>
      <c r="P14" s="86" t="str">
        <f t="shared" si="5"/>
        <v/>
      </c>
      <c r="Q14" s="47"/>
      <c r="R14" s="47"/>
      <c r="S14" s="47"/>
      <c r="T14" s="52"/>
    </row>
    <row r="15" spans="1:20" x14ac:dyDescent="0.25">
      <c r="A15" s="243"/>
      <c r="B15" s="182">
        <f>'Conocimiento ganado'!B15</f>
        <v>3</v>
      </c>
      <c r="C15" s="185" t="str">
        <f>IF('Conocimiento ganado'!C15&lt;&gt;"",'Conocimiento ganado'!C15,"")</f>
        <v>Armando</v>
      </c>
      <c r="D15" s="177"/>
      <c r="E15" s="76"/>
      <c r="F15" s="66"/>
      <c r="G15" s="42"/>
      <c r="H15" s="39"/>
      <c r="I15" s="53"/>
      <c r="J15" s="114" t="str">
        <f t="shared" si="6"/>
        <v/>
      </c>
      <c r="K15" s="86" t="str">
        <f t="shared" si="0"/>
        <v/>
      </c>
      <c r="L15" s="86" t="str">
        <f t="shared" si="1"/>
        <v/>
      </c>
      <c r="M15" s="86" t="str">
        <f t="shared" si="2"/>
        <v/>
      </c>
      <c r="N15" s="86" t="str">
        <f t="shared" si="3"/>
        <v/>
      </c>
      <c r="O15" s="86" t="str">
        <f t="shared" si="4"/>
        <v/>
      </c>
      <c r="P15" s="86" t="str">
        <f t="shared" si="5"/>
        <v/>
      </c>
      <c r="Q15" s="47"/>
      <c r="R15" s="47"/>
      <c r="S15" s="47"/>
      <c r="T15" s="52"/>
    </row>
    <row r="16" spans="1:20" ht="15.75" thickBot="1" x14ac:dyDescent="0.3">
      <c r="A16" s="244"/>
      <c r="B16" s="183">
        <f>'Conocimiento ganado'!B16</f>
        <v>4</v>
      </c>
      <c r="C16" s="186" t="str">
        <f>IF('Conocimiento ganado'!C16&lt;&gt;"",'Conocimiento ganado'!C16,"")</f>
        <v>Mariola</v>
      </c>
      <c r="D16" s="178"/>
      <c r="E16" s="78"/>
      <c r="F16" s="67"/>
      <c r="G16" s="43"/>
      <c r="H16" s="40"/>
      <c r="I16" s="54"/>
      <c r="J16" s="115" t="str">
        <f t="shared" si="6"/>
        <v/>
      </c>
      <c r="K16" s="86" t="str">
        <f t="shared" si="0"/>
        <v/>
      </c>
      <c r="L16" s="86" t="str">
        <f t="shared" si="1"/>
        <v/>
      </c>
      <c r="M16" s="86" t="str">
        <f t="shared" si="2"/>
        <v/>
      </c>
      <c r="N16" s="86" t="str">
        <f t="shared" si="3"/>
        <v/>
      </c>
      <c r="O16" s="86" t="str">
        <f t="shared" si="4"/>
        <v/>
      </c>
      <c r="P16" s="86" t="str">
        <f t="shared" si="5"/>
        <v/>
      </c>
      <c r="Q16" s="47"/>
      <c r="R16" s="47"/>
      <c r="S16" s="47"/>
      <c r="T16" s="52"/>
    </row>
    <row r="17" spans="1:20" x14ac:dyDescent="0.25">
      <c r="A17" s="245" t="str">
        <f>'Conocimiento ganado'!A17:A20</f>
        <v>GRUPO 4</v>
      </c>
      <c r="B17" s="187">
        <f>'Conocimiento ganado'!B17</f>
        <v>1</v>
      </c>
      <c r="C17" s="184" t="str">
        <f>IF('Conocimiento ganado'!C17&lt;&gt;"",'Conocimiento ganado'!C17,"")</f>
        <v>Lucía</v>
      </c>
      <c r="D17" s="179"/>
      <c r="E17" s="33"/>
      <c r="F17" s="68"/>
      <c r="G17" s="26"/>
      <c r="H17" s="27"/>
      <c r="I17" s="28"/>
      <c r="J17" s="113" t="str">
        <f t="shared" si="6"/>
        <v/>
      </c>
      <c r="K17" s="86" t="str">
        <f t="shared" si="0"/>
        <v/>
      </c>
      <c r="L17" s="86" t="str">
        <f t="shared" si="1"/>
        <v/>
      </c>
      <c r="M17" s="86" t="str">
        <f t="shared" si="2"/>
        <v/>
      </c>
      <c r="N17" s="86" t="str">
        <f t="shared" si="3"/>
        <v/>
      </c>
      <c r="O17" s="86" t="str">
        <f t="shared" si="4"/>
        <v/>
      </c>
      <c r="P17" s="86" t="str">
        <f t="shared" si="5"/>
        <v/>
      </c>
      <c r="Q17" s="47"/>
      <c r="R17" s="47"/>
      <c r="S17" s="47"/>
      <c r="T17" s="52"/>
    </row>
    <row r="18" spans="1:20" x14ac:dyDescent="0.25">
      <c r="A18" s="246"/>
      <c r="B18" s="182">
        <f>'Conocimiento ganado'!B18</f>
        <v>2</v>
      </c>
      <c r="C18" s="185" t="str">
        <f>IF('Conocimiento ganado'!C18&lt;&gt;"",'Conocimiento ganado'!C18,"")</f>
        <v>Jana</v>
      </c>
      <c r="D18" s="177"/>
      <c r="E18" s="76"/>
      <c r="F18" s="66"/>
      <c r="G18" s="42"/>
      <c r="H18" s="39"/>
      <c r="I18" s="53"/>
      <c r="J18" s="114" t="str">
        <f t="shared" si="6"/>
        <v/>
      </c>
      <c r="K18" s="86" t="str">
        <f t="shared" si="0"/>
        <v/>
      </c>
      <c r="L18" s="86" t="str">
        <f t="shared" si="1"/>
        <v/>
      </c>
      <c r="M18" s="86" t="str">
        <f t="shared" si="2"/>
        <v/>
      </c>
      <c r="N18" s="86" t="str">
        <f t="shared" si="3"/>
        <v/>
      </c>
      <c r="O18" s="86" t="str">
        <f t="shared" si="4"/>
        <v/>
      </c>
      <c r="P18" s="86" t="str">
        <f t="shared" si="5"/>
        <v/>
      </c>
      <c r="Q18" s="47"/>
      <c r="R18" s="47"/>
      <c r="S18" s="47"/>
      <c r="T18" s="52"/>
    </row>
    <row r="19" spans="1:20" x14ac:dyDescent="0.25">
      <c r="A19" s="246"/>
      <c r="B19" s="182">
        <f>'Conocimiento ganado'!B19</f>
        <v>3</v>
      </c>
      <c r="C19" s="185" t="str">
        <f>IF('Conocimiento ganado'!C19&lt;&gt;"",'Conocimiento ganado'!C19,"")</f>
        <v>Yago</v>
      </c>
      <c r="D19" s="177"/>
      <c r="E19" s="76"/>
      <c r="F19" s="66"/>
      <c r="G19" s="42"/>
      <c r="H19" s="39"/>
      <c r="I19" s="53"/>
      <c r="J19" s="114" t="str">
        <f t="shared" si="6"/>
        <v/>
      </c>
      <c r="K19" s="86" t="str">
        <f t="shared" si="0"/>
        <v/>
      </c>
      <c r="L19" s="86" t="str">
        <f t="shared" si="1"/>
        <v/>
      </c>
      <c r="M19" s="86" t="str">
        <f t="shared" si="2"/>
        <v/>
      </c>
      <c r="N19" s="86" t="str">
        <f t="shared" si="3"/>
        <v/>
      </c>
      <c r="O19" s="86" t="str">
        <f t="shared" si="4"/>
        <v/>
      </c>
      <c r="P19" s="86" t="str">
        <f t="shared" si="5"/>
        <v/>
      </c>
      <c r="Q19" s="47"/>
      <c r="R19" s="47"/>
      <c r="S19" s="47"/>
      <c r="T19" s="52"/>
    </row>
    <row r="20" spans="1:20" ht="15.75" thickBot="1" x14ac:dyDescent="0.3">
      <c r="A20" s="247"/>
      <c r="B20" s="188">
        <f>'Conocimiento ganado'!B20</f>
        <v>4</v>
      </c>
      <c r="C20" s="186" t="str">
        <f>IF('Conocimiento ganado'!C20&lt;&gt;"",'Conocimiento ganado'!C20,"")</f>
        <v>Pablo</v>
      </c>
      <c r="D20" s="180"/>
      <c r="E20" s="34"/>
      <c r="F20" s="69"/>
      <c r="G20" s="44"/>
      <c r="H20" s="41"/>
      <c r="I20" s="55"/>
      <c r="J20" s="115" t="str">
        <f t="shared" si="6"/>
        <v/>
      </c>
      <c r="K20" s="86" t="str">
        <f t="shared" si="0"/>
        <v/>
      </c>
      <c r="L20" s="86" t="str">
        <f t="shared" si="1"/>
        <v/>
      </c>
      <c r="M20" s="86" t="str">
        <f t="shared" si="2"/>
        <v/>
      </c>
      <c r="N20" s="86" t="str">
        <f t="shared" si="3"/>
        <v/>
      </c>
      <c r="O20" s="86" t="str">
        <f t="shared" si="4"/>
        <v/>
      </c>
      <c r="P20" s="86" t="str">
        <f t="shared" si="5"/>
        <v/>
      </c>
      <c r="Q20" s="47"/>
      <c r="R20" s="47"/>
      <c r="S20" s="47"/>
      <c r="T20" s="52"/>
    </row>
    <row r="21" spans="1:20" x14ac:dyDescent="0.25">
      <c r="A21" s="248" t="str">
        <f>'Conocimiento ganado'!A21:A24</f>
        <v>GRUPO 5</v>
      </c>
      <c r="B21" s="181">
        <f>'Conocimiento ganado'!B21</f>
        <v>1</v>
      </c>
      <c r="C21" s="184" t="str">
        <f>IF('Conocimiento ganado'!C21&lt;&gt;"",'Conocimiento ganado'!C21,"")</f>
        <v>Bea</v>
      </c>
      <c r="D21" s="176"/>
      <c r="E21" s="32"/>
      <c r="F21" s="65"/>
      <c r="G21" s="14"/>
      <c r="H21" s="15"/>
      <c r="I21" s="16"/>
      <c r="J21" s="113" t="str">
        <f t="shared" si="6"/>
        <v/>
      </c>
      <c r="K21" s="86" t="str">
        <f t="shared" si="0"/>
        <v/>
      </c>
      <c r="L21" s="86" t="str">
        <f t="shared" si="1"/>
        <v/>
      </c>
      <c r="M21" s="86" t="str">
        <f t="shared" si="2"/>
        <v/>
      </c>
      <c r="N21" s="86" t="str">
        <f t="shared" si="3"/>
        <v/>
      </c>
      <c r="O21" s="86" t="str">
        <f t="shared" si="4"/>
        <v/>
      </c>
      <c r="P21" s="86" t="str">
        <f t="shared" si="5"/>
        <v/>
      </c>
      <c r="Q21" s="47"/>
      <c r="R21" s="47"/>
      <c r="S21" s="47"/>
      <c r="T21" s="52"/>
    </row>
    <row r="22" spans="1:20" x14ac:dyDescent="0.25">
      <c r="A22" s="249"/>
      <c r="B22" s="182">
        <f>'Conocimiento ganado'!B22</f>
        <v>2</v>
      </c>
      <c r="C22" s="185" t="str">
        <f>IF('Conocimiento ganado'!C22&lt;&gt;"",'Conocimiento ganado'!C22,"")</f>
        <v>Verónica</v>
      </c>
      <c r="D22" s="177"/>
      <c r="E22" s="76"/>
      <c r="F22" s="66"/>
      <c r="G22" s="42"/>
      <c r="H22" s="39"/>
      <c r="I22" s="53"/>
      <c r="J22" s="114" t="str">
        <f t="shared" si="6"/>
        <v/>
      </c>
      <c r="K22" s="86" t="str">
        <f t="shared" si="0"/>
        <v/>
      </c>
      <c r="L22" s="86" t="str">
        <f t="shared" si="1"/>
        <v/>
      </c>
      <c r="M22" s="86" t="str">
        <f t="shared" si="2"/>
        <v/>
      </c>
      <c r="N22" s="86" t="str">
        <f t="shared" si="3"/>
        <v/>
      </c>
      <c r="O22" s="86" t="str">
        <f t="shared" si="4"/>
        <v/>
      </c>
      <c r="P22" s="86" t="str">
        <f t="shared" si="5"/>
        <v/>
      </c>
      <c r="Q22" s="47"/>
      <c r="R22" s="47"/>
      <c r="S22" s="47"/>
      <c r="T22" s="52"/>
    </row>
    <row r="23" spans="1:20" x14ac:dyDescent="0.25">
      <c r="A23" s="249"/>
      <c r="B23" s="182">
        <f>'Conocimiento ganado'!B23</f>
        <v>3</v>
      </c>
      <c r="C23" s="185" t="str">
        <f>IF('Conocimiento ganado'!C23&lt;&gt;"",'Conocimiento ganado'!C23,"")</f>
        <v>Sara</v>
      </c>
      <c r="D23" s="177"/>
      <c r="E23" s="76"/>
      <c r="F23" s="66"/>
      <c r="G23" s="42"/>
      <c r="H23" s="39"/>
      <c r="I23" s="53"/>
      <c r="J23" s="114" t="str">
        <f t="shared" si="6"/>
        <v/>
      </c>
      <c r="K23" s="86" t="str">
        <f t="shared" si="0"/>
        <v/>
      </c>
      <c r="L23" s="86" t="str">
        <f t="shared" si="1"/>
        <v/>
      </c>
      <c r="M23" s="86" t="str">
        <f t="shared" si="2"/>
        <v/>
      </c>
      <c r="N23" s="86" t="str">
        <f t="shared" si="3"/>
        <v/>
      </c>
      <c r="O23" s="86" t="str">
        <f t="shared" si="4"/>
        <v/>
      </c>
      <c r="P23" s="86" t="str">
        <f t="shared" si="5"/>
        <v/>
      </c>
      <c r="Q23" s="47"/>
      <c r="R23" s="47"/>
      <c r="S23" s="47"/>
      <c r="T23" s="52"/>
    </row>
    <row r="24" spans="1:20" ht="15.75" thickBot="1" x14ac:dyDescent="0.3">
      <c r="A24" s="250"/>
      <c r="B24" s="183">
        <f>'Conocimiento ganado'!B24</f>
        <v>4</v>
      </c>
      <c r="C24" s="186" t="str">
        <f>IF('Conocimiento ganado'!C24&lt;&gt;"",'Conocimiento ganado'!C24,"")</f>
        <v>Adriana</v>
      </c>
      <c r="D24" s="178"/>
      <c r="E24" s="78"/>
      <c r="F24" s="67"/>
      <c r="G24" s="43"/>
      <c r="H24" s="40"/>
      <c r="I24" s="54"/>
      <c r="J24" s="115" t="str">
        <f t="shared" si="6"/>
        <v/>
      </c>
      <c r="K24" s="86" t="str">
        <f t="shared" si="0"/>
        <v/>
      </c>
      <c r="L24" s="86" t="str">
        <f t="shared" si="1"/>
        <v/>
      </c>
      <c r="M24" s="86" t="str">
        <f t="shared" si="2"/>
        <v/>
      </c>
      <c r="N24" s="86" t="str">
        <f t="shared" si="3"/>
        <v/>
      </c>
      <c r="O24" s="86" t="str">
        <f t="shared" si="4"/>
        <v/>
      </c>
      <c r="P24" s="86" t="str">
        <f t="shared" si="5"/>
        <v/>
      </c>
      <c r="Q24" s="47"/>
      <c r="R24" s="47"/>
      <c r="S24" s="47"/>
      <c r="T24" s="52"/>
    </row>
    <row r="25" spans="1:20" x14ac:dyDescent="0.25">
      <c r="A25" s="230" t="s">
        <v>57</v>
      </c>
      <c r="B25" s="181">
        <f>'Conocimiento ganado'!B25</f>
        <v>1</v>
      </c>
      <c r="C25" s="184" t="str">
        <f>IF('Conocimiento ganado'!C25&lt;&gt;"",'Conocimiento ganado'!C25,"")</f>
        <v>Anjana</v>
      </c>
      <c r="D25" s="176"/>
      <c r="E25" s="162"/>
      <c r="F25" s="65"/>
      <c r="G25" s="14"/>
      <c r="H25" s="15"/>
      <c r="I25" s="16"/>
      <c r="J25" s="113" t="str">
        <f t="shared" si="6"/>
        <v/>
      </c>
      <c r="K25" s="159" t="str">
        <f t="shared" ref="K25:K28" si="7">IF(D25&lt;&gt;"",D$4,"")</f>
        <v/>
      </c>
      <c r="L25" s="159" t="str">
        <f t="shared" ref="L25:L28" si="8">IF(E25&lt;&gt;"",E$4,"")</f>
        <v/>
      </c>
      <c r="M25" s="159" t="str">
        <f t="shared" ref="M25:M28" si="9">IF(F25&lt;&gt;"",F$4,"")</f>
        <v/>
      </c>
      <c r="N25" s="159" t="str">
        <f t="shared" ref="N25:N28" si="10">IF(G25&lt;&gt;"",G$4,"")</f>
        <v/>
      </c>
      <c r="O25" s="159" t="str">
        <f t="shared" ref="O25:O28" si="11">IF(H25&lt;&gt;"",H$4,"")</f>
        <v/>
      </c>
      <c r="P25" s="159" t="str">
        <f t="shared" ref="P25:P28" si="12">IF(I25&lt;&gt;"",I$4,"")</f>
        <v/>
      </c>
    </row>
    <row r="26" spans="1:20" x14ac:dyDescent="0.25">
      <c r="A26" s="231"/>
      <c r="B26" s="182">
        <f>'Conocimiento ganado'!B26</f>
        <v>2</v>
      </c>
      <c r="C26" s="185" t="str">
        <f>IF('Conocimiento ganado'!C26&lt;&gt;"",'Conocimiento ganado'!C26,"")</f>
        <v>Dmitrii</v>
      </c>
      <c r="D26" s="177"/>
      <c r="E26" s="160"/>
      <c r="F26" s="66"/>
      <c r="G26" s="42"/>
      <c r="H26" s="39"/>
      <c r="I26" s="53"/>
      <c r="J26" s="114" t="str">
        <f t="shared" si="6"/>
        <v/>
      </c>
      <c r="K26" s="159" t="str">
        <f t="shared" si="7"/>
        <v/>
      </c>
      <c r="L26" s="159" t="str">
        <f t="shared" si="8"/>
        <v/>
      </c>
      <c r="M26" s="159" t="str">
        <f t="shared" si="9"/>
        <v/>
      </c>
      <c r="N26" s="159" t="str">
        <f t="shared" si="10"/>
        <v/>
      </c>
      <c r="O26" s="159" t="str">
        <f t="shared" si="11"/>
        <v/>
      </c>
      <c r="P26" s="159" t="str">
        <f t="shared" si="12"/>
        <v/>
      </c>
    </row>
    <row r="27" spans="1:20" x14ac:dyDescent="0.25">
      <c r="A27" s="231"/>
      <c r="B27" s="182">
        <f>'Conocimiento ganado'!B27</f>
        <v>3</v>
      </c>
      <c r="C27" s="185" t="str">
        <f>IF('Conocimiento ganado'!C27&lt;&gt;"",'Conocimiento ganado'!C27,"")</f>
        <v>Mateo</v>
      </c>
      <c r="D27" s="177"/>
      <c r="E27" s="160"/>
      <c r="F27" s="66"/>
      <c r="G27" s="42"/>
      <c r="H27" s="39"/>
      <c r="I27" s="53"/>
      <c r="J27" s="114" t="str">
        <f t="shared" si="6"/>
        <v/>
      </c>
      <c r="K27" s="159" t="str">
        <f t="shared" si="7"/>
        <v/>
      </c>
      <c r="L27" s="159" t="str">
        <f t="shared" si="8"/>
        <v/>
      </c>
      <c r="M27" s="159" t="str">
        <f t="shared" si="9"/>
        <v/>
      </c>
      <c r="N27" s="159" t="str">
        <f t="shared" si="10"/>
        <v/>
      </c>
      <c r="O27" s="159" t="str">
        <f t="shared" si="11"/>
        <v/>
      </c>
      <c r="P27" s="159" t="str">
        <f t="shared" si="12"/>
        <v/>
      </c>
    </row>
    <row r="28" spans="1:20" ht="15.75" thickBot="1" x14ac:dyDescent="0.3">
      <c r="A28" s="232"/>
      <c r="B28" s="183">
        <f>'Conocimiento ganado'!B28</f>
        <v>4</v>
      </c>
      <c r="C28" s="186" t="str">
        <f>IF('Conocimiento ganado'!C28&lt;&gt;"",'Conocimiento ganado'!C28,"")</f>
        <v>Daniel</v>
      </c>
      <c r="D28" s="178"/>
      <c r="E28" s="163"/>
      <c r="F28" s="67"/>
      <c r="G28" s="43"/>
      <c r="H28" s="40"/>
      <c r="I28" s="54"/>
      <c r="J28" s="115" t="str">
        <f t="shared" si="6"/>
        <v/>
      </c>
      <c r="K28" s="159" t="str">
        <f t="shared" si="7"/>
        <v/>
      </c>
      <c r="L28" s="159" t="str">
        <f t="shared" si="8"/>
        <v/>
      </c>
      <c r="M28" s="159" t="str">
        <f t="shared" si="9"/>
        <v/>
      </c>
      <c r="N28" s="159" t="str">
        <f t="shared" si="10"/>
        <v/>
      </c>
      <c r="O28" s="159" t="str">
        <f t="shared" si="11"/>
        <v/>
      </c>
      <c r="P28" s="159" t="str">
        <f t="shared" si="12"/>
        <v/>
      </c>
    </row>
    <row r="29" spans="1:20" x14ac:dyDescent="0.25">
      <c r="A29" s="233" t="s">
        <v>59</v>
      </c>
      <c r="B29" s="181">
        <f>'Conocimiento ganado'!B29</f>
        <v>1</v>
      </c>
      <c r="C29" s="184" t="str">
        <f>IF('Conocimiento ganado'!C29&lt;&gt;"",'Conocimiento ganado'!C29,"")</f>
        <v/>
      </c>
      <c r="D29" s="176"/>
      <c r="E29" s="162"/>
      <c r="F29" s="65"/>
      <c r="G29" s="14"/>
      <c r="H29" s="15"/>
      <c r="I29" s="16"/>
      <c r="J29" s="113" t="str">
        <f t="shared" si="6"/>
        <v/>
      </c>
      <c r="K29" s="159" t="str">
        <f t="shared" ref="K29:K32" si="13">IF(D29&lt;&gt;"",D$4,"")</f>
        <v/>
      </c>
      <c r="L29" s="159" t="str">
        <f t="shared" ref="L29:L32" si="14">IF(E29&lt;&gt;"",E$4,"")</f>
        <v/>
      </c>
      <c r="M29" s="159" t="str">
        <f t="shared" ref="M29:M32" si="15">IF(F29&lt;&gt;"",F$4,"")</f>
        <v/>
      </c>
      <c r="N29" s="159" t="str">
        <f t="shared" ref="N29:N32" si="16">IF(G29&lt;&gt;"",G$4,"")</f>
        <v/>
      </c>
      <c r="O29" s="159" t="str">
        <f t="shared" ref="O29:O32" si="17">IF(H29&lt;&gt;"",H$4,"")</f>
        <v/>
      </c>
      <c r="P29" s="159" t="str">
        <f t="shared" ref="P29:P32" si="18">IF(I29&lt;&gt;"",I$4,"")</f>
        <v/>
      </c>
    </row>
    <row r="30" spans="1:20" x14ac:dyDescent="0.25">
      <c r="A30" s="234"/>
      <c r="B30" s="182">
        <f>'Conocimiento ganado'!B30</f>
        <v>2</v>
      </c>
      <c r="C30" s="185" t="str">
        <f>IF('Conocimiento ganado'!C30&lt;&gt;"",'Conocimiento ganado'!C30,"")</f>
        <v/>
      </c>
      <c r="D30" s="177"/>
      <c r="E30" s="160"/>
      <c r="F30" s="66"/>
      <c r="G30" s="42"/>
      <c r="H30" s="39"/>
      <c r="I30" s="53"/>
      <c r="J30" s="114" t="str">
        <f t="shared" si="6"/>
        <v/>
      </c>
      <c r="K30" s="159" t="str">
        <f t="shared" si="13"/>
        <v/>
      </c>
      <c r="L30" s="159" t="str">
        <f t="shared" si="14"/>
        <v/>
      </c>
      <c r="M30" s="159" t="str">
        <f t="shared" si="15"/>
        <v/>
      </c>
      <c r="N30" s="159" t="str">
        <f t="shared" si="16"/>
        <v/>
      </c>
      <c r="O30" s="159" t="str">
        <f t="shared" si="17"/>
        <v/>
      </c>
      <c r="P30" s="159" t="str">
        <f t="shared" si="18"/>
        <v/>
      </c>
    </row>
    <row r="31" spans="1:20" x14ac:dyDescent="0.25">
      <c r="A31" s="234"/>
      <c r="B31" s="182">
        <f>'Conocimiento ganado'!B31</f>
        <v>3</v>
      </c>
      <c r="C31" s="185" t="str">
        <f>IF('Conocimiento ganado'!C31&lt;&gt;"",'Conocimiento ganado'!C31,"")</f>
        <v/>
      </c>
      <c r="D31" s="177"/>
      <c r="E31" s="160"/>
      <c r="F31" s="66"/>
      <c r="G31" s="42"/>
      <c r="H31" s="39"/>
      <c r="I31" s="53"/>
      <c r="J31" s="114" t="str">
        <f t="shared" si="6"/>
        <v/>
      </c>
      <c r="K31" s="159" t="str">
        <f t="shared" si="13"/>
        <v/>
      </c>
      <c r="L31" s="159" t="str">
        <f t="shared" si="14"/>
        <v/>
      </c>
      <c r="M31" s="159" t="str">
        <f t="shared" si="15"/>
        <v/>
      </c>
      <c r="N31" s="159" t="str">
        <f t="shared" si="16"/>
        <v/>
      </c>
      <c r="O31" s="159" t="str">
        <f t="shared" si="17"/>
        <v/>
      </c>
      <c r="P31" s="159" t="str">
        <f t="shared" si="18"/>
        <v/>
      </c>
    </row>
    <row r="32" spans="1:20" ht="15.75" thickBot="1" x14ac:dyDescent="0.3">
      <c r="A32" s="235"/>
      <c r="B32" s="183">
        <f>'Conocimiento ganado'!B32</f>
        <v>4</v>
      </c>
      <c r="C32" s="186" t="str">
        <f>IF('Conocimiento ganado'!C32&lt;&gt;"",'Conocimiento ganado'!C32,"")</f>
        <v/>
      </c>
      <c r="D32" s="178"/>
      <c r="E32" s="163"/>
      <c r="F32" s="67"/>
      <c r="G32" s="43"/>
      <c r="H32" s="40"/>
      <c r="I32" s="54"/>
      <c r="J32" s="115" t="str">
        <f t="shared" si="6"/>
        <v/>
      </c>
      <c r="K32" s="159" t="str">
        <f t="shared" si="13"/>
        <v/>
      </c>
      <c r="L32" s="159" t="str">
        <f t="shared" si="14"/>
        <v/>
      </c>
      <c r="M32" s="159" t="str">
        <f t="shared" si="15"/>
        <v/>
      </c>
      <c r="N32" s="159" t="str">
        <f t="shared" si="16"/>
        <v/>
      </c>
      <c r="O32" s="159" t="str">
        <f t="shared" si="17"/>
        <v/>
      </c>
      <c r="P32" s="159" t="str">
        <f t="shared" si="18"/>
        <v/>
      </c>
    </row>
    <row r="33" spans="1:16" x14ac:dyDescent="0.25">
      <c r="A33" s="227" t="s">
        <v>60</v>
      </c>
      <c r="B33" s="181">
        <f>'Conocimiento ganado'!B33</f>
        <v>1</v>
      </c>
      <c r="C33" s="184" t="str">
        <f>IF('Conocimiento ganado'!C33&lt;&gt;"",'Conocimiento ganado'!C33,"")</f>
        <v/>
      </c>
      <c r="D33" s="176"/>
      <c r="E33" s="162"/>
      <c r="F33" s="65"/>
      <c r="G33" s="14"/>
      <c r="H33" s="15"/>
      <c r="I33" s="16"/>
      <c r="J33" s="113" t="str">
        <f t="shared" si="6"/>
        <v/>
      </c>
      <c r="K33" s="159" t="str">
        <f t="shared" ref="K33:K36" si="19">IF(D33&lt;&gt;"",D$4,"")</f>
        <v/>
      </c>
      <c r="L33" s="159" t="str">
        <f t="shared" ref="L33:L36" si="20">IF(E33&lt;&gt;"",E$4,"")</f>
        <v/>
      </c>
      <c r="M33" s="159" t="str">
        <f t="shared" ref="M33:M36" si="21">IF(F33&lt;&gt;"",F$4,"")</f>
        <v/>
      </c>
      <c r="N33" s="159" t="str">
        <f t="shared" ref="N33:N36" si="22">IF(G33&lt;&gt;"",G$4,"")</f>
        <v/>
      </c>
      <c r="O33" s="159" t="str">
        <f t="shared" ref="O33:O36" si="23">IF(H33&lt;&gt;"",H$4,"")</f>
        <v/>
      </c>
      <c r="P33" s="159" t="str">
        <f t="shared" ref="P33:P36" si="24">IF(I33&lt;&gt;"",I$4,"")</f>
        <v/>
      </c>
    </row>
    <row r="34" spans="1:16" x14ac:dyDescent="0.25">
      <c r="A34" s="228"/>
      <c r="B34" s="182">
        <f>'Conocimiento ganado'!B34</f>
        <v>2</v>
      </c>
      <c r="C34" s="185" t="str">
        <f>IF('Conocimiento ganado'!C34&lt;&gt;"",'Conocimiento ganado'!C34,"")</f>
        <v/>
      </c>
      <c r="D34" s="177"/>
      <c r="E34" s="160"/>
      <c r="F34" s="66"/>
      <c r="G34" s="42"/>
      <c r="H34" s="39"/>
      <c r="I34" s="53"/>
      <c r="J34" s="114" t="str">
        <f t="shared" si="6"/>
        <v/>
      </c>
      <c r="K34" s="159" t="str">
        <f t="shared" si="19"/>
        <v/>
      </c>
      <c r="L34" s="159" t="str">
        <f t="shared" si="20"/>
        <v/>
      </c>
      <c r="M34" s="159" t="str">
        <f t="shared" si="21"/>
        <v/>
      </c>
      <c r="N34" s="159" t="str">
        <f t="shared" si="22"/>
        <v/>
      </c>
      <c r="O34" s="159" t="str">
        <f t="shared" si="23"/>
        <v/>
      </c>
      <c r="P34" s="159" t="str">
        <f t="shared" si="24"/>
        <v/>
      </c>
    </row>
    <row r="35" spans="1:16" x14ac:dyDescent="0.25">
      <c r="A35" s="228"/>
      <c r="B35" s="182">
        <f>'Conocimiento ganado'!B35</f>
        <v>3</v>
      </c>
      <c r="C35" s="185" t="str">
        <f>IF('Conocimiento ganado'!C35&lt;&gt;"",'Conocimiento ganado'!C35,"")</f>
        <v/>
      </c>
      <c r="D35" s="177"/>
      <c r="E35" s="160"/>
      <c r="F35" s="66"/>
      <c r="G35" s="42"/>
      <c r="H35" s="39"/>
      <c r="I35" s="53"/>
      <c r="J35" s="114" t="str">
        <f t="shared" si="6"/>
        <v/>
      </c>
      <c r="K35" s="159" t="str">
        <f t="shared" si="19"/>
        <v/>
      </c>
      <c r="L35" s="159" t="str">
        <f t="shared" si="20"/>
        <v/>
      </c>
      <c r="M35" s="159" t="str">
        <f t="shared" si="21"/>
        <v/>
      </c>
      <c r="N35" s="159" t="str">
        <f t="shared" si="22"/>
        <v/>
      </c>
      <c r="O35" s="159" t="str">
        <f t="shared" si="23"/>
        <v/>
      </c>
      <c r="P35" s="159" t="str">
        <f t="shared" si="24"/>
        <v/>
      </c>
    </row>
    <row r="36" spans="1:16" ht="15.75" thickBot="1" x14ac:dyDescent="0.3">
      <c r="A36" s="229"/>
      <c r="B36" s="183">
        <f>'Conocimiento ganado'!B36</f>
        <v>4</v>
      </c>
      <c r="C36" s="186" t="str">
        <f>IF('Conocimiento ganado'!C36&lt;&gt;"",'Conocimiento ganado'!C36,"")</f>
        <v/>
      </c>
      <c r="D36" s="178"/>
      <c r="E36" s="163"/>
      <c r="F36" s="67"/>
      <c r="G36" s="43"/>
      <c r="H36" s="40"/>
      <c r="I36" s="54"/>
      <c r="J36" s="115" t="str">
        <f t="shared" si="6"/>
        <v/>
      </c>
      <c r="K36" s="159" t="str">
        <f t="shared" si="19"/>
        <v/>
      </c>
      <c r="L36" s="159" t="str">
        <f t="shared" si="20"/>
        <v/>
      </c>
      <c r="M36" s="159" t="str">
        <f t="shared" si="21"/>
        <v/>
      </c>
      <c r="N36" s="159" t="str">
        <f t="shared" si="22"/>
        <v/>
      </c>
      <c r="O36" s="159" t="str">
        <f t="shared" si="23"/>
        <v/>
      </c>
      <c r="P36" s="159" t="str">
        <f t="shared" si="24"/>
        <v/>
      </c>
    </row>
  </sheetData>
  <sheetProtection algorithmName="SHA-512" hashValue="FFruLxnIyJWiQM0kdtDv8RrQ1f/cOzoelSQzwlKFCo56GujEpIeQG4xUq16cHA+MVC1+Y/N9ZrJ1xylArEjXkw==" saltValue="C0KMPeGF0NjQYHSYYRFBvQ==" spinCount="100000" sheet="1" objects="1" scenarios="1"/>
  <mergeCells count="14">
    <mergeCell ref="A25:A28"/>
    <mergeCell ref="A29:A32"/>
    <mergeCell ref="A33:A36"/>
    <mergeCell ref="A5:A8"/>
    <mergeCell ref="A9:A12"/>
    <mergeCell ref="A13:A16"/>
    <mergeCell ref="A17:A20"/>
    <mergeCell ref="A21:A24"/>
    <mergeCell ref="D1:I1"/>
    <mergeCell ref="D2:F2"/>
    <mergeCell ref="G2:I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baseColWidth="10" defaultRowHeight="15" x14ac:dyDescent="0.25"/>
  <cols>
    <col min="2" max="2" width="4.85546875" customWidth="1"/>
    <col min="4" max="13" width="11.28515625" customWidth="1"/>
    <col min="14" max="14" width="5" customWidth="1"/>
    <col min="15" max="26" width="2.85546875" customWidth="1"/>
  </cols>
  <sheetData>
    <row r="1" spans="1:24" ht="15.75" thickBot="1" x14ac:dyDescent="0.3">
      <c r="D1" s="260" t="s">
        <v>34</v>
      </c>
      <c r="E1" s="261"/>
      <c r="F1" s="261"/>
      <c r="G1" s="261"/>
      <c r="H1" s="261"/>
      <c r="I1" s="261"/>
      <c r="J1" s="261"/>
      <c r="K1" s="261"/>
      <c r="L1" s="261"/>
      <c r="M1" s="262"/>
      <c r="N1" s="48"/>
    </row>
    <row r="2" spans="1:24" ht="84.75" customHeight="1" thickBot="1" x14ac:dyDescent="0.3">
      <c r="D2" s="253" t="s">
        <v>38</v>
      </c>
      <c r="E2" s="254"/>
      <c r="F2" s="255"/>
      <c r="G2" s="87" t="s">
        <v>39</v>
      </c>
      <c r="H2" s="274" t="s">
        <v>45</v>
      </c>
      <c r="I2" s="275"/>
      <c r="J2" s="276"/>
      <c r="K2" s="258" t="s">
        <v>46</v>
      </c>
      <c r="L2" s="258"/>
      <c r="M2" s="259"/>
      <c r="N2" s="49"/>
    </row>
    <row r="3" spans="1:24" ht="98.25" customHeight="1" thickBot="1" x14ac:dyDescent="0.3">
      <c r="A3" s="251" t="s">
        <v>1</v>
      </c>
      <c r="B3" s="265" t="s">
        <v>7</v>
      </c>
      <c r="C3" s="263" t="s">
        <v>0</v>
      </c>
      <c r="D3" s="70" t="s">
        <v>35</v>
      </c>
      <c r="E3" s="71" t="s">
        <v>36</v>
      </c>
      <c r="F3" s="72" t="s">
        <v>37</v>
      </c>
      <c r="G3" s="95" t="s">
        <v>40</v>
      </c>
      <c r="H3" s="96" t="s">
        <v>42</v>
      </c>
      <c r="I3" s="97" t="s">
        <v>43</v>
      </c>
      <c r="J3" s="98" t="s">
        <v>44</v>
      </c>
      <c r="K3" s="73" t="s">
        <v>47</v>
      </c>
      <c r="L3" s="74" t="s">
        <v>48</v>
      </c>
      <c r="M3" s="75" t="s">
        <v>49</v>
      </c>
      <c r="N3" s="50"/>
      <c r="O3" s="45"/>
      <c r="P3" s="45"/>
      <c r="Q3" s="45"/>
      <c r="R3" s="45"/>
      <c r="S3" s="45"/>
      <c r="T3" s="45"/>
    </row>
    <row r="4" spans="1:24" ht="15" customHeight="1" thickBot="1" x14ac:dyDescent="0.3">
      <c r="A4" s="252"/>
      <c r="B4" s="266"/>
      <c r="C4" s="264"/>
      <c r="D4" s="89">
        <v>3</v>
      </c>
      <c r="E4" s="90">
        <v>2</v>
      </c>
      <c r="F4" s="91">
        <v>1</v>
      </c>
      <c r="G4" s="88" t="s">
        <v>41</v>
      </c>
      <c r="H4" s="89">
        <v>3</v>
      </c>
      <c r="I4" s="90">
        <v>2</v>
      </c>
      <c r="J4" s="91">
        <v>1</v>
      </c>
      <c r="K4" s="92">
        <v>3</v>
      </c>
      <c r="L4" s="93">
        <v>2</v>
      </c>
      <c r="M4" s="94">
        <v>1</v>
      </c>
      <c r="N4" s="51"/>
      <c r="O4" s="46"/>
      <c r="P4" s="45"/>
      <c r="Q4" s="45"/>
      <c r="R4" s="45"/>
      <c r="S4" s="45"/>
      <c r="T4" s="45"/>
    </row>
    <row r="5" spans="1:24" x14ac:dyDescent="0.25">
      <c r="A5" s="236" t="str">
        <f>'Conocimiento ganado'!A5:A8</f>
        <v>GRUPO 1</v>
      </c>
      <c r="B5" s="181">
        <f>'Conocimiento ganado'!B5</f>
        <v>1</v>
      </c>
      <c r="C5" s="184" t="str">
        <f>IF('Conocimiento ganado'!C5&lt;&gt;"",'Conocimiento ganado'!C5,"")</f>
        <v>Marco</v>
      </c>
      <c r="D5" s="271"/>
      <c r="E5" s="283"/>
      <c r="F5" s="286"/>
      <c r="G5" s="302" t="str">
        <f>'Conocimiento ganado'!S5:S8</f>
        <v/>
      </c>
      <c r="H5" s="300"/>
      <c r="I5" s="308"/>
      <c r="J5" s="295"/>
      <c r="K5" s="305"/>
      <c r="L5" s="277"/>
      <c r="M5" s="280"/>
      <c r="N5" s="311" t="str">
        <f>IF(SUM(O5:X5)&lt;&gt;0,SUM(O5:X5),"")</f>
        <v/>
      </c>
      <c r="O5" s="296" t="str">
        <f>IF(D5&lt;&gt;"",D$4,"")</f>
        <v/>
      </c>
      <c r="P5" s="314" t="str">
        <f>IF(E5&lt;&gt;"",E$4,"")</f>
        <v/>
      </c>
      <c r="Q5" s="314" t="str">
        <f>IF(F5&lt;&gt;"",F$4,"")</f>
        <v/>
      </c>
      <c r="R5" s="314" t="str">
        <f>IF(G5&lt;&gt;"",G5,"")</f>
        <v/>
      </c>
      <c r="S5" s="314" t="str">
        <f>IF(H5&lt;&gt;"",H$4,"")</f>
        <v/>
      </c>
      <c r="T5" s="314" t="str">
        <f t="shared" ref="T5:X5" si="0">IF(I5&lt;&gt;"",I$4,"")</f>
        <v/>
      </c>
      <c r="U5" s="314" t="str">
        <f t="shared" si="0"/>
        <v/>
      </c>
      <c r="V5" s="314" t="str">
        <f t="shared" si="0"/>
        <v/>
      </c>
      <c r="W5" s="314" t="str">
        <f t="shared" si="0"/>
        <v/>
      </c>
      <c r="X5" s="314" t="str">
        <f t="shared" si="0"/>
        <v/>
      </c>
    </row>
    <row r="6" spans="1:24" x14ac:dyDescent="0.25">
      <c r="A6" s="237"/>
      <c r="B6" s="182">
        <f>'Conocimiento ganado'!B6</f>
        <v>2</v>
      </c>
      <c r="C6" s="185" t="str">
        <f>IF('Conocimiento ganado'!C6&lt;&gt;"",'Conocimiento ganado'!C6,"")</f>
        <v>Marieta</v>
      </c>
      <c r="D6" s="272"/>
      <c r="E6" s="284"/>
      <c r="F6" s="287"/>
      <c r="G6" s="303"/>
      <c r="H6" s="298"/>
      <c r="I6" s="290"/>
      <c r="J6" s="293"/>
      <c r="K6" s="306"/>
      <c r="L6" s="278"/>
      <c r="M6" s="281"/>
      <c r="N6" s="312"/>
      <c r="O6" s="296"/>
      <c r="P6" s="314"/>
      <c r="Q6" s="314"/>
      <c r="R6" s="314"/>
      <c r="S6" s="314"/>
      <c r="T6" s="314"/>
      <c r="U6" s="314"/>
      <c r="V6" s="314"/>
      <c r="W6" s="314"/>
      <c r="X6" s="314"/>
    </row>
    <row r="7" spans="1:24" x14ac:dyDescent="0.25">
      <c r="A7" s="237"/>
      <c r="B7" s="182">
        <f>'Conocimiento ganado'!B7</f>
        <v>3</v>
      </c>
      <c r="C7" s="185" t="str">
        <f>IF('Conocimiento ganado'!C7&lt;&gt;"",'Conocimiento ganado'!C7,"")</f>
        <v>Martina</v>
      </c>
      <c r="D7" s="272"/>
      <c r="E7" s="284"/>
      <c r="F7" s="287"/>
      <c r="G7" s="303"/>
      <c r="H7" s="298"/>
      <c r="I7" s="290"/>
      <c r="J7" s="293"/>
      <c r="K7" s="306"/>
      <c r="L7" s="278"/>
      <c r="M7" s="281"/>
      <c r="N7" s="312"/>
      <c r="O7" s="296"/>
      <c r="P7" s="314"/>
      <c r="Q7" s="314"/>
      <c r="R7" s="314"/>
      <c r="S7" s="314"/>
      <c r="T7" s="314"/>
      <c r="U7" s="314"/>
      <c r="V7" s="314"/>
      <c r="W7" s="314"/>
      <c r="X7" s="314"/>
    </row>
    <row r="8" spans="1:24" ht="15.75" thickBot="1" x14ac:dyDescent="0.3">
      <c r="A8" s="238"/>
      <c r="B8" s="183">
        <f>'Conocimiento ganado'!B8</f>
        <v>4</v>
      </c>
      <c r="C8" s="186" t="str">
        <f>IF('Conocimiento ganado'!C8&lt;&gt;"",'Conocimiento ganado'!C8,"")</f>
        <v>Javier</v>
      </c>
      <c r="D8" s="273"/>
      <c r="E8" s="285"/>
      <c r="F8" s="288"/>
      <c r="G8" s="304"/>
      <c r="H8" s="301"/>
      <c r="I8" s="309"/>
      <c r="J8" s="310"/>
      <c r="K8" s="307"/>
      <c r="L8" s="279"/>
      <c r="M8" s="282"/>
      <c r="N8" s="313"/>
      <c r="O8" s="296"/>
      <c r="P8" s="314"/>
      <c r="Q8" s="314"/>
      <c r="R8" s="314"/>
      <c r="S8" s="314"/>
      <c r="T8" s="314"/>
      <c r="U8" s="314"/>
      <c r="V8" s="314"/>
      <c r="W8" s="314"/>
      <c r="X8" s="314"/>
    </row>
    <row r="9" spans="1:24" x14ac:dyDescent="0.25">
      <c r="A9" s="239" t="str">
        <f>'Conocimiento ganado'!A9:A12</f>
        <v>GRUPO 2</v>
      </c>
      <c r="B9" s="187">
        <f>'Conocimiento ganado'!B9</f>
        <v>1</v>
      </c>
      <c r="C9" s="184" t="str">
        <f>IF('Conocimiento ganado'!C9&lt;&gt;"",'Conocimiento ganado'!C9,"")</f>
        <v>Carlos</v>
      </c>
      <c r="D9" s="271"/>
      <c r="E9" s="283"/>
      <c r="F9" s="286"/>
      <c r="G9" s="302" t="str">
        <f>'Conocimiento ganado'!S9:S12</f>
        <v/>
      </c>
      <c r="H9" s="297"/>
      <c r="I9" s="289"/>
      <c r="J9" s="292"/>
      <c r="K9" s="305"/>
      <c r="L9" s="277"/>
      <c r="M9" s="280"/>
      <c r="N9" s="311" t="str">
        <f>IF(SUM(O9:X9)&lt;&gt;0,SUM(O9:X9),"")</f>
        <v/>
      </c>
      <c r="O9" s="296" t="str">
        <f t="shared" ref="O9" si="1">IF(D9&lt;&gt;"",D$4,"")</f>
        <v/>
      </c>
      <c r="P9" s="314" t="str">
        <f t="shared" ref="P9" si="2">IF(E9&lt;&gt;"",E$4,"")</f>
        <v/>
      </c>
      <c r="Q9" s="314" t="str">
        <f t="shared" ref="Q9" si="3">IF(F9&lt;&gt;"",F$4,"")</f>
        <v/>
      </c>
      <c r="R9" s="314" t="str">
        <f t="shared" ref="R9" si="4">IF(G9&lt;&gt;"",G9,"")</f>
        <v/>
      </c>
      <c r="S9" s="314" t="str">
        <f t="shared" ref="S9" si="5">IF(H9&lt;&gt;"",H$4,"")</f>
        <v/>
      </c>
      <c r="T9" s="314" t="str">
        <f t="shared" ref="T9" si="6">IF(I9&lt;&gt;"",I$4,"")</f>
        <v/>
      </c>
      <c r="U9" s="314" t="str">
        <f t="shared" ref="U9" si="7">IF(J9&lt;&gt;"",J$4,"")</f>
        <v/>
      </c>
      <c r="V9" s="314" t="str">
        <f t="shared" ref="V9" si="8">IF(K9&lt;&gt;"",K$4,"")</f>
        <v/>
      </c>
      <c r="W9" s="314" t="str">
        <f t="shared" ref="W9" si="9">IF(L9&lt;&gt;"",L$4,"")</f>
        <v/>
      </c>
      <c r="X9" s="314" t="str">
        <f t="shared" ref="X9" si="10">IF(M9&lt;&gt;"",M$4,"")</f>
        <v/>
      </c>
    </row>
    <row r="10" spans="1:24" x14ac:dyDescent="0.25">
      <c r="A10" s="240"/>
      <c r="B10" s="182">
        <f>'Conocimiento ganado'!B10</f>
        <v>2</v>
      </c>
      <c r="C10" s="185" t="str">
        <f>IF('Conocimiento ganado'!C10&lt;&gt;"",'Conocimiento ganado'!C10,"")</f>
        <v>Gabriel</v>
      </c>
      <c r="D10" s="272"/>
      <c r="E10" s="284"/>
      <c r="F10" s="287"/>
      <c r="G10" s="303"/>
      <c r="H10" s="298"/>
      <c r="I10" s="290"/>
      <c r="J10" s="293"/>
      <c r="K10" s="306"/>
      <c r="L10" s="278"/>
      <c r="M10" s="281"/>
      <c r="N10" s="312"/>
      <c r="O10" s="296"/>
      <c r="P10" s="314"/>
      <c r="Q10" s="314"/>
      <c r="R10" s="314"/>
      <c r="S10" s="314"/>
      <c r="T10" s="314"/>
      <c r="U10" s="314"/>
      <c r="V10" s="314"/>
      <c r="W10" s="314"/>
      <c r="X10" s="314"/>
    </row>
    <row r="11" spans="1:24" x14ac:dyDescent="0.25">
      <c r="A11" s="240"/>
      <c r="B11" s="182">
        <f>'Conocimiento ganado'!B11</f>
        <v>3</v>
      </c>
      <c r="C11" s="185" t="str">
        <f>IF('Conocimiento ganado'!C11&lt;&gt;"",'Conocimiento ganado'!C11,"")</f>
        <v>Daniela</v>
      </c>
      <c r="D11" s="272"/>
      <c r="E11" s="284"/>
      <c r="F11" s="287"/>
      <c r="G11" s="303"/>
      <c r="H11" s="298"/>
      <c r="I11" s="290"/>
      <c r="J11" s="293"/>
      <c r="K11" s="306"/>
      <c r="L11" s="278"/>
      <c r="M11" s="281"/>
      <c r="N11" s="312"/>
      <c r="O11" s="296"/>
      <c r="P11" s="314"/>
      <c r="Q11" s="314"/>
      <c r="R11" s="314"/>
      <c r="S11" s="314"/>
      <c r="T11" s="314"/>
      <c r="U11" s="314"/>
      <c r="V11" s="314"/>
      <c r="W11" s="314"/>
      <c r="X11" s="314"/>
    </row>
    <row r="12" spans="1:24" ht="15.75" thickBot="1" x14ac:dyDescent="0.3">
      <c r="A12" s="241"/>
      <c r="B12" s="188">
        <f>'Conocimiento ganado'!B12</f>
        <v>4</v>
      </c>
      <c r="C12" s="186" t="str">
        <f>IF('Conocimiento ganado'!C12&lt;&gt;"",'Conocimiento ganado'!C12,"")</f>
        <v/>
      </c>
      <c r="D12" s="273"/>
      <c r="E12" s="285"/>
      <c r="F12" s="288"/>
      <c r="G12" s="304"/>
      <c r="H12" s="299"/>
      <c r="I12" s="291"/>
      <c r="J12" s="294"/>
      <c r="K12" s="307"/>
      <c r="L12" s="279"/>
      <c r="M12" s="282"/>
      <c r="N12" s="313"/>
      <c r="O12" s="296"/>
      <c r="P12" s="314"/>
      <c r="Q12" s="314"/>
      <c r="R12" s="314"/>
      <c r="S12" s="314"/>
      <c r="T12" s="314"/>
      <c r="U12" s="314"/>
      <c r="V12" s="314"/>
      <c r="W12" s="314"/>
      <c r="X12" s="314"/>
    </row>
    <row r="13" spans="1:24" x14ac:dyDescent="0.25">
      <c r="A13" s="242" t="str">
        <f>'Conocimiento ganado'!A13:A16</f>
        <v>GRUPO 3</v>
      </c>
      <c r="B13" s="181">
        <f>'Conocimiento ganado'!B13</f>
        <v>1</v>
      </c>
      <c r="C13" s="184" t="str">
        <f>IF('Conocimiento ganado'!C13&lt;&gt;"",'Conocimiento ganado'!C13,"")</f>
        <v>Noa</v>
      </c>
      <c r="D13" s="271"/>
      <c r="E13" s="283"/>
      <c r="F13" s="286"/>
      <c r="G13" s="302" t="str">
        <f>'Conocimiento ganado'!S13:S16</f>
        <v/>
      </c>
      <c r="H13" s="300"/>
      <c r="I13" s="308"/>
      <c r="J13" s="295"/>
      <c r="K13" s="305"/>
      <c r="L13" s="277"/>
      <c r="M13" s="280"/>
      <c r="N13" s="311" t="str">
        <f t="shared" ref="N13" si="11">IF(SUM(O13:X13)&lt;&gt;0,SUM(O13:X13),"")</f>
        <v/>
      </c>
      <c r="O13" s="296" t="str">
        <f t="shared" ref="O13" si="12">IF(D13&lt;&gt;"",D$4,"")</f>
        <v/>
      </c>
      <c r="P13" s="314" t="str">
        <f t="shared" ref="P13" si="13">IF(E13&lt;&gt;"",E$4,"")</f>
        <v/>
      </c>
      <c r="Q13" s="314" t="str">
        <f t="shared" ref="Q13" si="14">IF(F13&lt;&gt;"",F$4,"")</f>
        <v/>
      </c>
      <c r="R13" s="314" t="str">
        <f t="shared" ref="R13" si="15">IF(G13&lt;&gt;"",G13,"")</f>
        <v/>
      </c>
      <c r="S13" s="314" t="str">
        <f t="shared" ref="S13" si="16">IF(H13&lt;&gt;"",H$4,"")</f>
        <v/>
      </c>
      <c r="T13" s="314" t="str">
        <f t="shared" ref="T13" si="17">IF(I13&lt;&gt;"",I$4,"")</f>
        <v/>
      </c>
      <c r="U13" s="314" t="str">
        <f t="shared" ref="U13" si="18">IF(J13&lt;&gt;"",J$4,"")</f>
        <v/>
      </c>
      <c r="V13" s="314" t="str">
        <f t="shared" ref="V13" si="19">IF(K13&lt;&gt;"",K$4,"")</f>
        <v/>
      </c>
      <c r="W13" s="314" t="str">
        <f t="shared" ref="W13" si="20">IF(L13&lt;&gt;"",L$4,"")</f>
        <v/>
      </c>
      <c r="X13" s="314" t="str">
        <f t="shared" ref="X13" si="21">IF(M13&lt;&gt;"",M$4,"")</f>
        <v/>
      </c>
    </row>
    <row r="14" spans="1:24" x14ac:dyDescent="0.25">
      <c r="A14" s="243"/>
      <c r="B14" s="182">
        <f>'Conocimiento ganado'!B14</f>
        <v>2</v>
      </c>
      <c r="C14" s="185" t="str">
        <f>IF('Conocimiento ganado'!C14&lt;&gt;"",'Conocimiento ganado'!C14,"")</f>
        <v>Maxín</v>
      </c>
      <c r="D14" s="272"/>
      <c r="E14" s="284"/>
      <c r="F14" s="287"/>
      <c r="G14" s="303"/>
      <c r="H14" s="298"/>
      <c r="I14" s="290"/>
      <c r="J14" s="293"/>
      <c r="K14" s="306"/>
      <c r="L14" s="278"/>
      <c r="M14" s="281"/>
      <c r="N14" s="312"/>
      <c r="O14" s="296"/>
      <c r="P14" s="314"/>
      <c r="Q14" s="314"/>
      <c r="R14" s="314"/>
      <c r="S14" s="314"/>
      <c r="T14" s="314"/>
      <c r="U14" s="314"/>
      <c r="V14" s="314"/>
      <c r="W14" s="314"/>
      <c r="X14" s="314"/>
    </row>
    <row r="15" spans="1:24" x14ac:dyDescent="0.25">
      <c r="A15" s="243"/>
      <c r="B15" s="182">
        <f>'Conocimiento ganado'!B15</f>
        <v>3</v>
      </c>
      <c r="C15" s="185" t="str">
        <f>IF('Conocimiento ganado'!C15&lt;&gt;"",'Conocimiento ganado'!C15,"")</f>
        <v>Armando</v>
      </c>
      <c r="D15" s="272"/>
      <c r="E15" s="284"/>
      <c r="F15" s="287"/>
      <c r="G15" s="303"/>
      <c r="H15" s="298"/>
      <c r="I15" s="290"/>
      <c r="J15" s="293"/>
      <c r="K15" s="306"/>
      <c r="L15" s="278"/>
      <c r="M15" s="281"/>
      <c r="N15" s="312"/>
      <c r="O15" s="296"/>
      <c r="P15" s="314"/>
      <c r="Q15" s="314"/>
      <c r="R15" s="314"/>
      <c r="S15" s="314"/>
      <c r="T15" s="314"/>
      <c r="U15" s="314"/>
      <c r="V15" s="314"/>
      <c r="W15" s="314"/>
      <c r="X15" s="314"/>
    </row>
    <row r="16" spans="1:24" ht="15.75" thickBot="1" x14ac:dyDescent="0.3">
      <c r="A16" s="244"/>
      <c r="B16" s="183">
        <f>'Conocimiento ganado'!B16</f>
        <v>4</v>
      </c>
      <c r="C16" s="186" t="str">
        <f>IF('Conocimiento ganado'!C16&lt;&gt;"",'Conocimiento ganado'!C16,"")</f>
        <v>Mariola</v>
      </c>
      <c r="D16" s="273"/>
      <c r="E16" s="285"/>
      <c r="F16" s="288"/>
      <c r="G16" s="304"/>
      <c r="H16" s="301"/>
      <c r="I16" s="309"/>
      <c r="J16" s="310"/>
      <c r="K16" s="307"/>
      <c r="L16" s="279"/>
      <c r="M16" s="282"/>
      <c r="N16" s="313"/>
      <c r="O16" s="296"/>
      <c r="P16" s="314"/>
      <c r="Q16" s="314"/>
      <c r="R16" s="314"/>
      <c r="S16" s="314"/>
      <c r="T16" s="314"/>
      <c r="U16" s="314"/>
      <c r="V16" s="314"/>
      <c r="W16" s="314"/>
      <c r="X16" s="314"/>
    </row>
    <row r="17" spans="1:24" x14ac:dyDescent="0.25">
      <c r="A17" s="245" t="str">
        <f>'Conocimiento ganado'!A17:A20</f>
        <v>GRUPO 4</v>
      </c>
      <c r="B17" s="187">
        <f>'Conocimiento ganado'!B17</f>
        <v>1</v>
      </c>
      <c r="C17" s="184" t="str">
        <f>IF('Conocimiento ganado'!C17&lt;&gt;"",'Conocimiento ganado'!C17,"")</f>
        <v>Lucía</v>
      </c>
      <c r="D17" s="271"/>
      <c r="E17" s="283"/>
      <c r="F17" s="286"/>
      <c r="G17" s="302" t="str">
        <f>'Conocimiento ganado'!S17:S20</f>
        <v/>
      </c>
      <c r="H17" s="297"/>
      <c r="I17" s="289"/>
      <c r="J17" s="292"/>
      <c r="K17" s="305"/>
      <c r="L17" s="277"/>
      <c r="M17" s="280"/>
      <c r="N17" s="311" t="str">
        <f t="shared" ref="N17" si="22">IF(SUM(O17:X17)&lt;&gt;0,SUM(O17:X17),"")</f>
        <v/>
      </c>
      <c r="O17" s="296" t="str">
        <f t="shared" ref="O17" si="23">IF(D17&lt;&gt;"",D$4,"")</f>
        <v/>
      </c>
      <c r="P17" s="314" t="str">
        <f t="shared" ref="P17" si="24">IF(E17&lt;&gt;"",E$4,"")</f>
        <v/>
      </c>
      <c r="Q17" s="314" t="str">
        <f t="shared" ref="Q17" si="25">IF(F17&lt;&gt;"",F$4,"")</f>
        <v/>
      </c>
      <c r="R17" s="314" t="str">
        <f t="shared" ref="R17" si="26">IF(G17&lt;&gt;"",G17,"")</f>
        <v/>
      </c>
      <c r="S17" s="314" t="str">
        <f t="shared" ref="S17" si="27">IF(H17&lt;&gt;"",H$4,"")</f>
        <v/>
      </c>
      <c r="T17" s="314" t="str">
        <f t="shared" ref="T17" si="28">IF(I17&lt;&gt;"",I$4,"")</f>
        <v/>
      </c>
      <c r="U17" s="314" t="str">
        <f t="shared" ref="U17" si="29">IF(J17&lt;&gt;"",J$4,"")</f>
        <v/>
      </c>
      <c r="V17" s="314" t="str">
        <f t="shared" ref="V17" si="30">IF(K17&lt;&gt;"",K$4,"")</f>
        <v/>
      </c>
      <c r="W17" s="314" t="str">
        <f t="shared" ref="W17" si="31">IF(L17&lt;&gt;"",L$4,"")</f>
        <v/>
      </c>
      <c r="X17" s="314" t="str">
        <f t="shared" ref="X17" si="32">IF(M17&lt;&gt;"",M$4,"")</f>
        <v/>
      </c>
    </row>
    <row r="18" spans="1:24" x14ac:dyDescent="0.25">
      <c r="A18" s="246"/>
      <c r="B18" s="182">
        <f>'Conocimiento ganado'!B18</f>
        <v>2</v>
      </c>
      <c r="C18" s="185" t="str">
        <f>IF('Conocimiento ganado'!C18&lt;&gt;"",'Conocimiento ganado'!C18,"")</f>
        <v>Jana</v>
      </c>
      <c r="D18" s="272"/>
      <c r="E18" s="284"/>
      <c r="F18" s="287"/>
      <c r="G18" s="303"/>
      <c r="H18" s="298"/>
      <c r="I18" s="290"/>
      <c r="J18" s="293"/>
      <c r="K18" s="306"/>
      <c r="L18" s="278"/>
      <c r="M18" s="281"/>
      <c r="N18" s="312"/>
      <c r="O18" s="296"/>
      <c r="P18" s="314"/>
      <c r="Q18" s="314"/>
      <c r="R18" s="314"/>
      <c r="S18" s="314"/>
      <c r="T18" s="314"/>
      <c r="U18" s="314"/>
      <c r="V18" s="314"/>
      <c r="W18" s="314"/>
      <c r="X18" s="314"/>
    </row>
    <row r="19" spans="1:24" x14ac:dyDescent="0.25">
      <c r="A19" s="246"/>
      <c r="B19" s="182">
        <f>'Conocimiento ganado'!B19</f>
        <v>3</v>
      </c>
      <c r="C19" s="185" t="str">
        <f>IF('Conocimiento ganado'!C19&lt;&gt;"",'Conocimiento ganado'!C19,"")</f>
        <v>Yago</v>
      </c>
      <c r="D19" s="272"/>
      <c r="E19" s="284"/>
      <c r="F19" s="287"/>
      <c r="G19" s="303"/>
      <c r="H19" s="298"/>
      <c r="I19" s="290"/>
      <c r="J19" s="293"/>
      <c r="K19" s="306"/>
      <c r="L19" s="278"/>
      <c r="M19" s="281"/>
      <c r="N19" s="312"/>
      <c r="O19" s="296"/>
      <c r="P19" s="314"/>
      <c r="Q19" s="314"/>
      <c r="R19" s="314"/>
      <c r="S19" s="314"/>
      <c r="T19" s="314"/>
      <c r="U19" s="314"/>
      <c r="V19" s="314"/>
      <c r="W19" s="314"/>
      <c r="X19" s="314"/>
    </row>
    <row r="20" spans="1:24" ht="15.75" thickBot="1" x14ac:dyDescent="0.3">
      <c r="A20" s="247"/>
      <c r="B20" s="188">
        <f>'Conocimiento ganado'!B20</f>
        <v>4</v>
      </c>
      <c r="C20" s="186" t="str">
        <f>IF('Conocimiento ganado'!C20&lt;&gt;"",'Conocimiento ganado'!C20,"")</f>
        <v>Pablo</v>
      </c>
      <c r="D20" s="273"/>
      <c r="E20" s="285"/>
      <c r="F20" s="288"/>
      <c r="G20" s="304"/>
      <c r="H20" s="299"/>
      <c r="I20" s="291"/>
      <c r="J20" s="294"/>
      <c r="K20" s="307"/>
      <c r="L20" s="279"/>
      <c r="M20" s="282"/>
      <c r="N20" s="313"/>
      <c r="O20" s="296"/>
      <c r="P20" s="314"/>
      <c r="Q20" s="314"/>
      <c r="R20" s="314"/>
      <c r="S20" s="314"/>
      <c r="T20" s="314"/>
      <c r="U20" s="314"/>
      <c r="V20" s="314"/>
      <c r="W20" s="314"/>
      <c r="X20" s="314"/>
    </row>
    <row r="21" spans="1:24" x14ac:dyDescent="0.25">
      <c r="A21" s="248" t="str">
        <f>'Conocimiento ganado'!A21:A24</f>
        <v>GRUPO 5</v>
      </c>
      <c r="B21" s="181">
        <f>'Conocimiento ganado'!B21</f>
        <v>1</v>
      </c>
      <c r="C21" s="184" t="str">
        <f>IF('Conocimiento ganado'!C21&lt;&gt;"",'Conocimiento ganado'!C21,"")</f>
        <v>Bea</v>
      </c>
      <c r="D21" s="271"/>
      <c r="E21" s="283"/>
      <c r="F21" s="286"/>
      <c r="G21" s="302" t="str">
        <f>'Conocimiento ganado'!S21:S24</f>
        <v/>
      </c>
      <c r="H21" s="300"/>
      <c r="I21" s="308"/>
      <c r="J21" s="295"/>
      <c r="K21" s="305"/>
      <c r="L21" s="277"/>
      <c r="M21" s="280"/>
      <c r="N21" s="311" t="str">
        <f t="shared" ref="N21" si="33">IF(SUM(O21:X21)&lt;&gt;0,SUM(O21:X21),"")</f>
        <v/>
      </c>
      <c r="O21" s="296" t="str">
        <f t="shared" ref="O21" si="34">IF(D21&lt;&gt;"",D$4,"")</f>
        <v/>
      </c>
      <c r="P21" s="314" t="str">
        <f t="shared" ref="P21" si="35">IF(E21&lt;&gt;"",E$4,"")</f>
        <v/>
      </c>
      <c r="Q21" s="314" t="str">
        <f t="shared" ref="Q21" si="36">IF(F21&lt;&gt;"",F$4,"")</f>
        <v/>
      </c>
      <c r="R21" s="314" t="str">
        <f t="shared" ref="R21" si="37">IF(G21&lt;&gt;"",G21,"")</f>
        <v/>
      </c>
      <c r="S21" s="314" t="str">
        <f t="shared" ref="S21" si="38">IF(H21&lt;&gt;"",H$4,"")</f>
        <v/>
      </c>
      <c r="T21" s="314" t="str">
        <f t="shared" ref="T21" si="39">IF(I21&lt;&gt;"",I$4,"")</f>
        <v/>
      </c>
      <c r="U21" s="314" t="str">
        <f t="shared" ref="U21" si="40">IF(J21&lt;&gt;"",J$4,"")</f>
        <v/>
      </c>
      <c r="V21" s="314" t="str">
        <f t="shared" ref="V21" si="41">IF(K21&lt;&gt;"",K$4,"")</f>
        <v/>
      </c>
      <c r="W21" s="314" t="str">
        <f t="shared" ref="W21" si="42">IF(L21&lt;&gt;"",L$4,"")</f>
        <v/>
      </c>
      <c r="X21" s="314" t="str">
        <f t="shared" ref="X21" si="43">IF(M21&lt;&gt;"",M$4,"")</f>
        <v/>
      </c>
    </row>
    <row r="22" spans="1:24" x14ac:dyDescent="0.25">
      <c r="A22" s="249"/>
      <c r="B22" s="182">
        <f>'Conocimiento ganado'!B22</f>
        <v>2</v>
      </c>
      <c r="C22" s="185" t="str">
        <f>IF('Conocimiento ganado'!C22&lt;&gt;"",'Conocimiento ganado'!C22,"")</f>
        <v>Verónica</v>
      </c>
      <c r="D22" s="272"/>
      <c r="E22" s="284"/>
      <c r="F22" s="287"/>
      <c r="G22" s="303"/>
      <c r="H22" s="298"/>
      <c r="I22" s="290"/>
      <c r="J22" s="293"/>
      <c r="K22" s="306"/>
      <c r="L22" s="278"/>
      <c r="M22" s="281"/>
      <c r="N22" s="312"/>
      <c r="O22" s="296"/>
      <c r="P22" s="314"/>
      <c r="Q22" s="314"/>
      <c r="R22" s="314"/>
      <c r="S22" s="314"/>
      <c r="T22" s="314"/>
      <c r="U22" s="314"/>
      <c r="V22" s="314"/>
      <c r="W22" s="314"/>
      <c r="X22" s="314"/>
    </row>
    <row r="23" spans="1:24" x14ac:dyDescent="0.25">
      <c r="A23" s="249"/>
      <c r="B23" s="182">
        <f>'Conocimiento ganado'!B23</f>
        <v>3</v>
      </c>
      <c r="C23" s="185" t="str">
        <f>IF('Conocimiento ganado'!C23&lt;&gt;"",'Conocimiento ganado'!C23,"")</f>
        <v>Sara</v>
      </c>
      <c r="D23" s="272"/>
      <c r="E23" s="284"/>
      <c r="F23" s="287"/>
      <c r="G23" s="303"/>
      <c r="H23" s="298"/>
      <c r="I23" s="290"/>
      <c r="J23" s="293"/>
      <c r="K23" s="306"/>
      <c r="L23" s="278"/>
      <c r="M23" s="281"/>
      <c r="N23" s="312"/>
      <c r="O23" s="296"/>
      <c r="P23" s="314"/>
      <c r="Q23" s="314"/>
      <c r="R23" s="314"/>
      <c r="S23" s="314"/>
      <c r="T23" s="314"/>
      <c r="U23" s="314"/>
      <c r="V23" s="314"/>
      <c r="W23" s="314"/>
      <c r="X23" s="314"/>
    </row>
    <row r="24" spans="1:24" ht="15.75" thickBot="1" x14ac:dyDescent="0.3">
      <c r="A24" s="250"/>
      <c r="B24" s="183">
        <f>'Conocimiento ganado'!B24</f>
        <v>4</v>
      </c>
      <c r="C24" s="186" t="str">
        <f>IF('Conocimiento ganado'!C24&lt;&gt;"",'Conocimiento ganado'!C24,"")</f>
        <v>Adriana</v>
      </c>
      <c r="D24" s="273"/>
      <c r="E24" s="285"/>
      <c r="F24" s="288"/>
      <c r="G24" s="304"/>
      <c r="H24" s="299"/>
      <c r="I24" s="291"/>
      <c r="J24" s="294"/>
      <c r="K24" s="307"/>
      <c r="L24" s="279"/>
      <c r="M24" s="282"/>
      <c r="N24" s="313"/>
      <c r="O24" s="296"/>
      <c r="P24" s="314"/>
      <c r="Q24" s="314"/>
      <c r="R24" s="314"/>
      <c r="S24" s="314"/>
      <c r="T24" s="314"/>
      <c r="U24" s="314"/>
      <c r="V24" s="314"/>
      <c r="W24" s="314"/>
      <c r="X24" s="314"/>
    </row>
    <row r="25" spans="1:24" x14ac:dyDescent="0.25">
      <c r="A25" s="230" t="s">
        <v>57</v>
      </c>
      <c r="B25" s="181">
        <f>'Conocimiento ganado'!B25</f>
        <v>1</v>
      </c>
      <c r="C25" s="184" t="str">
        <f>IF('Conocimiento ganado'!C25&lt;&gt;"",'Conocimiento ganado'!C25,"")</f>
        <v>Anjana</v>
      </c>
      <c r="D25" s="271"/>
      <c r="E25" s="283"/>
      <c r="F25" s="286"/>
      <c r="G25" s="302" t="str">
        <f>'Conocimiento ganado'!S25:S28</f>
        <v/>
      </c>
      <c r="H25" s="300"/>
      <c r="I25" s="308"/>
      <c r="J25" s="295"/>
      <c r="K25" s="305"/>
      <c r="L25" s="277"/>
      <c r="M25" s="280"/>
      <c r="N25" s="311" t="str">
        <f t="shared" ref="N25" si="44">IF(SUM(O25:X25)&lt;&gt;0,SUM(O25:X25),"")</f>
        <v/>
      </c>
      <c r="O25" s="296" t="str">
        <f t="shared" ref="O25" si="45">IF(D25&lt;&gt;"",D$4,"")</f>
        <v/>
      </c>
      <c r="P25" s="314" t="str">
        <f t="shared" ref="P25" si="46">IF(E25&lt;&gt;"",E$4,"")</f>
        <v/>
      </c>
      <c r="Q25" s="314" t="str">
        <f t="shared" ref="Q25" si="47">IF(F25&lt;&gt;"",F$4,"")</f>
        <v/>
      </c>
      <c r="R25" s="314" t="str">
        <f t="shared" ref="R25" si="48">IF(G25&lt;&gt;"",G25,"")</f>
        <v/>
      </c>
      <c r="S25" s="314" t="str">
        <f t="shared" ref="S25" si="49">IF(H25&lt;&gt;"",H$4,"")</f>
        <v/>
      </c>
      <c r="T25" s="314" t="str">
        <f t="shared" ref="T25" si="50">IF(I25&lt;&gt;"",I$4,"")</f>
        <v/>
      </c>
      <c r="U25" s="314" t="str">
        <f t="shared" ref="U25" si="51">IF(J25&lt;&gt;"",J$4,"")</f>
        <v/>
      </c>
      <c r="V25" s="314" t="str">
        <f t="shared" ref="V25" si="52">IF(K25&lt;&gt;"",K$4,"")</f>
        <v/>
      </c>
      <c r="W25" s="314" t="str">
        <f t="shared" ref="W25" si="53">IF(L25&lt;&gt;"",L$4,"")</f>
        <v/>
      </c>
      <c r="X25" s="314" t="str">
        <f t="shared" ref="X25" si="54">IF(M25&lt;&gt;"",M$4,"")</f>
        <v/>
      </c>
    </row>
    <row r="26" spans="1:24" x14ac:dyDescent="0.25">
      <c r="A26" s="231"/>
      <c r="B26" s="182">
        <f>'Conocimiento ganado'!B26</f>
        <v>2</v>
      </c>
      <c r="C26" s="185" t="str">
        <f>IF('Conocimiento ganado'!C26&lt;&gt;"",'Conocimiento ganado'!C26,"")</f>
        <v>Dmitrii</v>
      </c>
      <c r="D26" s="272"/>
      <c r="E26" s="284"/>
      <c r="F26" s="287"/>
      <c r="G26" s="303"/>
      <c r="H26" s="298"/>
      <c r="I26" s="290"/>
      <c r="J26" s="293"/>
      <c r="K26" s="306"/>
      <c r="L26" s="278"/>
      <c r="M26" s="281"/>
      <c r="N26" s="312"/>
      <c r="O26" s="296"/>
      <c r="P26" s="314"/>
      <c r="Q26" s="314"/>
      <c r="R26" s="314"/>
      <c r="S26" s="314"/>
      <c r="T26" s="314"/>
      <c r="U26" s="314"/>
      <c r="V26" s="314"/>
      <c r="W26" s="314"/>
      <c r="X26" s="314"/>
    </row>
    <row r="27" spans="1:24" x14ac:dyDescent="0.25">
      <c r="A27" s="231"/>
      <c r="B27" s="182">
        <f>'Conocimiento ganado'!B27</f>
        <v>3</v>
      </c>
      <c r="C27" s="185" t="str">
        <f>IF('Conocimiento ganado'!C27&lt;&gt;"",'Conocimiento ganado'!C27,"")</f>
        <v>Mateo</v>
      </c>
      <c r="D27" s="272"/>
      <c r="E27" s="284"/>
      <c r="F27" s="287"/>
      <c r="G27" s="303"/>
      <c r="H27" s="298"/>
      <c r="I27" s="290"/>
      <c r="J27" s="293"/>
      <c r="K27" s="306"/>
      <c r="L27" s="278"/>
      <c r="M27" s="281"/>
      <c r="N27" s="312"/>
      <c r="O27" s="296"/>
      <c r="P27" s="314"/>
      <c r="Q27" s="314"/>
      <c r="R27" s="314"/>
      <c r="S27" s="314"/>
      <c r="T27" s="314"/>
      <c r="U27" s="314"/>
      <c r="V27" s="314"/>
      <c r="W27" s="314"/>
      <c r="X27" s="314"/>
    </row>
    <row r="28" spans="1:24" ht="15.75" thickBot="1" x14ac:dyDescent="0.3">
      <c r="A28" s="232"/>
      <c r="B28" s="183">
        <f>'Conocimiento ganado'!B28</f>
        <v>4</v>
      </c>
      <c r="C28" s="186" t="str">
        <f>IF('Conocimiento ganado'!C28&lt;&gt;"",'Conocimiento ganado'!C28,"")</f>
        <v>Daniel</v>
      </c>
      <c r="D28" s="273"/>
      <c r="E28" s="285"/>
      <c r="F28" s="288"/>
      <c r="G28" s="304"/>
      <c r="H28" s="299"/>
      <c r="I28" s="291"/>
      <c r="J28" s="294"/>
      <c r="K28" s="307"/>
      <c r="L28" s="279"/>
      <c r="M28" s="282"/>
      <c r="N28" s="313"/>
      <c r="O28" s="296"/>
      <c r="P28" s="314"/>
      <c r="Q28" s="314"/>
      <c r="R28" s="314"/>
      <c r="S28" s="314"/>
      <c r="T28" s="314"/>
      <c r="U28" s="314"/>
      <c r="V28" s="314"/>
      <c r="W28" s="314"/>
      <c r="X28" s="314"/>
    </row>
    <row r="29" spans="1:24" x14ac:dyDescent="0.25">
      <c r="A29" s="233" t="s">
        <v>59</v>
      </c>
      <c r="B29" s="181">
        <f>'Conocimiento ganado'!B29</f>
        <v>1</v>
      </c>
      <c r="C29" s="184" t="str">
        <f>IF('Conocimiento ganado'!C29&lt;&gt;"",'Conocimiento ganado'!C29,"")</f>
        <v/>
      </c>
      <c r="D29" s="271"/>
      <c r="E29" s="283"/>
      <c r="F29" s="286"/>
      <c r="G29" s="302" t="str">
        <f>'Conocimiento ganado'!S29:S32</f>
        <v/>
      </c>
      <c r="H29" s="300"/>
      <c r="I29" s="308"/>
      <c r="J29" s="295"/>
      <c r="K29" s="305"/>
      <c r="L29" s="277"/>
      <c r="M29" s="280"/>
      <c r="N29" s="311" t="str">
        <f t="shared" ref="N29" si="55">IF(SUM(O29:X29)&lt;&gt;0,SUM(O29:X29),"")</f>
        <v/>
      </c>
      <c r="O29" s="296" t="str">
        <f t="shared" ref="O29" si="56">IF(D29&lt;&gt;"",D$4,"")</f>
        <v/>
      </c>
      <c r="P29" s="314" t="str">
        <f t="shared" ref="P29" si="57">IF(E29&lt;&gt;"",E$4,"")</f>
        <v/>
      </c>
      <c r="Q29" s="314" t="str">
        <f t="shared" ref="Q29" si="58">IF(F29&lt;&gt;"",F$4,"")</f>
        <v/>
      </c>
      <c r="R29" s="314" t="str">
        <f t="shared" ref="R29" si="59">IF(G29&lt;&gt;"",G29,"")</f>
        <v/>
      </c>
      <c r="S29" s="314" t="str">
        <f t="shared" ref="S29" si="60">IF(H29&lt;&gt;"",H$4,"")</f>
        <v/>
      </c>
      <c r="T29" s="314" t="str">
        <f t="shared" ref="T29" si="61">IF(I29&lt;&gt;"",I$4,"")</f>
        <v/>
      </c>
      <c r="U29" s="314" t="str">
        <f t="shared" ref="U29" si="62">IF(J29&lt;&gt;"",J$4,"")</f>
        <v/>
      </c>
      <c r="V29" s="314" t="str">
        <f t="shared" ref="V29" si="63">IF(K29&lt;&gt;"",K$4,"")</f>
        <v/>
      </c>
      <c r="W29" s="314" t="str">
        <f t="shared" ref="W29" si="64">IF(L29&lt;&gt;"",L$4,"")</f>
        <v/>
      </c>
      <c r="X29" s="314" t="str">
        <f t="shared" ref="X29" si="65">IF(M29&lt;&gt;"",M$4,"")</f>
        <v/>
      </c>
    </row>
    <row r="30" spans="1:24" x14ac:dyDescent="0.25">
      <c r="A30" s="234"/>
      <c r="B30" s="182">
        <f>'Conocimiento ganado'!B30</f>
        <v>2</v>
      </c>
      <c r="C30" s="185" t="str">
        <f>IF('Conocimiento ganado'!C30&lt;&gt;"",'Conocimiento ganado'!C30,"")</f>
        <v/>
      </c>
      <c r="D30" s="272"/>
      <c r="E30" s="284"/>
      <c r="F30" s="287"/>
      <c r="G30" s="303"/>
      <c r="H30" s="298"/>
      <c r="I30" s="290"/>
      <c r="J30" s="293"/>
      <c r="K30" s="306"/>
      <c r="L30" s="278"/>
      <c r="M30" s="281"/>
      <c r="N30" s="312"/>
      <c r="O30" s="296"/>
      <c r="P30" s="314"/>
      <c r="Q30" s="314"/>
      <c r="R30" s="314"/>
      <c r="S30" s="314"/>
      <c r="T30" s="314"/>
      <c r="U30" s="314"/>
      <c r="V30" s="314"/>
      <c r="W30" s="314"/>
      <c r="X30" s="314"/>
    </row>
    <row r="31" spans="1:24" x14ac:dyDescent="0.25">
      <c r="A31" s="234"/>
      <c r="B31" s="182">
        <f>'Conocimiento ganado'!B31</f>
        <v>3</v>
      </c>
      <c r="C31" s="185" t="str">
        <f>IF('Conocimiento ganado'!C31&lt;&gt;"",'Conocimiento ganado'!C31,"")</f>
        <v/>
      </c>
      <c r="D31" s="272"/>
      <c r="E31" s="284"/>
      <c r="F31" s="287"/>
      <c r="G31" s="303"/>
      <c r="H31" s="298"/>
      <c r="I31" s="290"/>
      <c r="J31" s="293"/>
      <c r="K31" s="306"/>
      <c r="L31" s="278"/>
      <c r="M31" s="281"/>
      <c r="N31" s="312"/>
      <c r="O31" s="296"/>
      <c r="P31" s="314"/>
      <c r="Q31" s="314"/>
      <c r="R31" s="314"/>
      <c r="S31" s="314"/>
      <c r="T31" s="314"/>
      <c r="U31" s="314"/>
      <c r="V31" s="314"/>
      <c r="W31" s="314"/>
      <c r="X31" s="314"/>
    </row>
    <row r="32" spans="1:24" ht="15.75" thickBot="1" x14ac:dyDescent="0.3">
      <c r="A32" s="235"/>
      <c r="B32" s="183">
        <f>'Conocimiento ganado'!B32</f>
        <v>4</v>
      </c>
      <c r="C32" s="186" t="str">
        <f>IF('Conocimiento ganado'!C32&lt;&gt;"",'Conocimiento ganado'!C32,"")</f>
        <v/>
      </c>
      <c r="D32" s="273"/>
      <c r="E32" s="285"/>
      <c r="F32" s="288"/>
      <c r="G32" s="304"/>
      <c r="H32" s="299"/>
      <c r="I32" s="291"/>
      <c r="J32" s="294"/>
      <c r="K32" s="307"/>
      <c r="L32" s="279"/>
      <c r="M32" s="282"/>
      <c r="N32" s="313"/>
      <c r="O32" s="296"/>
      <c r="P32" s="314"/>
      <c r="Q32" s="314"/>
      <c r="R32" s="314"/>
      <c r="S32" s="314"/>
      <c r="T32" s="314"/>
      <c r="U32" s="314"/>
      <c r="V32" s="314"/>
      <c r="W32" s="314"/>
      <c r="X32" s="314"/>
    </row>
    <row r="33" spans="1:24" x14ac:dyDescent="0.25">
      <c r="A33" s="227" t="s">
        <v>60</v>
      </c>
      <c r="B33" s="181">
        <f>'Conocimiento ganado'!B33</f>
        <v>1</v>
      </c>
      <c r="C33" s="184" t="str">
        <f>IF('Conocimiento ganado'!C33&lt;&gt;"",'Conocimiento ganado'!C33,"")</f>
        <v/>
      </c>
      <c r="D33" s="271"/>
      <c r="E33" s="283"/>
      <c r="F33" s="286"/>
      <c r="G33" s="302" t="str">
        <f>'Conocimiento ganado'!S33:S36</f>
        <v/>
      </c>
      <c r="H33" s="300"/>
      <c r="I33" s="308"/>
      <c r="J33" s="295"/>
      <c r="K33" s="305"/>
      <c r="L33" s="277"/>
      <c r="M33" s="280"/>
      <c r="N33" s="311" t="str">
        <f t="shared" ref="N33" si="66">IF(SUM(O33:X33)&lt;&gt;0,SUM(O33:X33),"")</f>
        <v/>
      </c>
      <c r="O33" s="296" t="str">
        <f t="shared" ref="O33" si="67">IF(D33&lt;&gt;"",D$4,"")</f>
        <v/>
      </c>
      <c r="P33" s="314" t="str">
        <f t="shared" ref="P33" si="68">IF(E33&lt;&gt;"",E$4,"")</f>
        <v/>
      </c>
      <c r="Q33" s="314" t="str">
        <f t="shared" ref="Q33" si="69">IF(F33&lt;&gt;"",F$4,"")</f>
        <v/>
      </c>
      <c r="R33" s="314" t="str">
        <f t="shared" ref="R33" si="70">IF(G33&lt;&gt;"",G33,"")</f>
        <v/>
      </c>
      <c r="S33" s="314" t="str">
        <f t="shared" ref="S33" si="71">IF(H33&lt;&gt;"",H$4,"")</f>
        <v/>
      </c>
      <c r="T33" s="314" t="str">
        <f t="shared" ref="T33" si="72">IF(I33&lt;&gt;"",I$4,"")</f>
        <v/>
      </c>
      <c r="U33" s="314" t="str">
        <f t="shared" ref="U33" si="73">IF(J33&lt;&gt;"",J$4,"")</f>
        <v/>
      </c>
      <c r="V33" s="314" t="str">
        <f t="shared" ref="V33" si="74">IF(K33&lt;&gt;"",K$4,"")</f>
        <v/>
      </c>
      <c r="W33" s="314" t="str">
        <f t="shared" ref="W33" si="75">IF(L33&lt;&gt;"",L$4,"")</f>
        <v/>
      </c>
      <c r="X33" s="314" t="str">
        <f t="shared" ref="X33" si="76">IF(M33&lt;&gt;"",M$4,"")</f>
        <v/>
      </c>
    </row>
    <row r="34" spans="1:24" x14ac:dyDescent="0.25">
      <c r="A34" s="228"/>
      <c r="B34" s="182">
        <f>'Conocimiento ganado'!B34</f>
        <v>2</v>
      </c>
      <c r="C34" s="185" t="str">
        <f>IF('Conocimiento ganado'!C34&lt;&gt;"",'Conocimiento ganado'!C34,"")</f>
        <v/>
      </c>
      <c r="D34" s="272"/>
      <c r="E34" s="284"/>
      <c r="F34" s="287"/>
      <c r="G34" s="303"/>
      <c r="H34" s="298"/>
      <c r="I34" s="290"/>
      <c r="J34" s="293"/>
      <c r="K34" s="306"/>
      <c r="L34" s="278"/>
      <c r="M34" s="281"/>
      <c r="N34" s="312"/>
      <c r="O34" s="296"/>
      <c r="P34" s="314"/>
      <c r="Q34" s="314"/>
      <c r="R34" s="314"/>
      <c r="S34" s="314"/>
      <c r="T34" s="314"/>
      <c r="U34" s="314"/>
      <c r="V34" s="314"/>
      <c r="W34" s="314"/>
      <c r="X34" s="314"/>
    </row>
    <row r="35" spans="1:24" x14ac:dyDescent="0.25">
      <c r="A35" s="228"/>
      <c r="B35" s="182">
        <f>'Conocimiento ganado'!B35</f>
        <v>3</v>
      </c>
      <c r="C35" s="185" t="str">
        <f>IF('Conocimiento ganado'!C35&lt;&gt;"",'Conocimiento ganado'!C35,"")</f>
        <v/>
      </c>
      <c r="D35" s="272"/>
      <c r="E35" s="284"/>
      <c r="F35" s="287"/>
      <c r="G35" s="303"/>
      <c r="H35" s="298"/>
      <c r="I35" s="290"/>
      <c r="J35" s="293"/>
      <c r="K35" s="306"/>
      <c r="L35" s="278"/>
      <c r="M35" s="281"/>
      <c r="N35" s="312"/>
      <c r="O35" s="296"/>
      <c r="P35" s="314"/>
      <c r="Q35" s="314"/>
      <c r="R35" s="314"/>
      <c r="S35" s="314"/>
      <c r="T35" s="314"/>
      <c r="U35" s="314"/>
      <c r="V35" s="314"/>
      <c r="W35" s="314"/>
      <c r="X35" s="314"/>
    </row>
    <row r="36" spans="1:24" ht="15.75" thickBot="1" x14ac:dyDescent="0.3">
      <c r="A36" s="229"/>
      <c r="B36" s="183">
        <f>'Conocimiento ganado'!B36</f>
        <v>4</v>
      </c>
      <c r="C36" s="186" t="str">
        <f>IF('Conocimiento ganado'!C36&lt;&gt;"",'Conocimiento ganado'!C36,"")</f>
        <v/>
      </c>
      <c r="D36" s="273"/>
      <c r="E36" s="285"/>
      <c r="F36" s="288"/>
      <c r="G36" s="304"/>
      <c r="H36" s="299"/>
      <c r="I36" s="291"/>
      <c r="J36" s="294"/>
      <c r="K36" s="307"/>
      <c r="L36" s="279"/>
      <c r="M36" s="282"/>
      <c r="N36" s="313"/>
      <c r="O36" s="296"/>
      <c r="P36" s="314"/>
      <c r="Q36" s="314"/>
      <c r="R36" s="314"/>
      <c r="S36" s="314"/>
      <c r="T36" s="314"/>
      <c r="U36" s="314"/>
      <c r="V36" s="314"/>
      <c r="W36" s="314"/>
      <c r="X36" s="314"/>
    </row>
  </sheetData>
  <sheetProtection algorithmName="SHA-512" hashValue="UWMo6bY6WboTqnQ7dh/qTueTwvFP3oByaHXW0aVplQCmmylmCyyGJ63SgFTAE5lzUSoOTgpEfpzve3KeVwGaeg==" saltValue="OTeahJmoT2p7B2YHNf7H/Q==" spinCount="100000" sheet="1" objects="1" scenarios="1"/>
  <mergeCells count="183">
    <mergeCell ref="V33:V36"/>
    <mergeCell ref="W33:W36"/>
    <mergeCell ref="X33:X36"/>
    <mergeCell ref="A25:A28"/>
    <mergeCell ref="A29:A32"/>
    <mergeCell ref="A33:A36"/>
    <mergeCell ref="M33:M36"/>
    <mergeCell ref="N33:N36"/>
    <mergeCell ref="O33:O36"/>
    <mergeCell ref="P33:P36"/>
    <mergeCell ref="Q33:Q36"/>
    <mergeCell ref="R33:R36"/>
    <mergeCell ref="S33:S36"/>
    <mergeCell ref="T33:T36"/>
    <mergeCell ref="U33:U36"/>
    <mergeCell ref="D33:D36"/>
    <mergeCell ref="E33:E36"/>
    <mergeCell ref="F33:F36"/>
    <mergeCell ref="G33:G36"/>
    <mergeCell ref="H33:H36"/>
    <mergeCell ref="I33:I36"/>
    <mergeCell ref="J33:J36"/>
    <mergeCell ref="K33:K36"/>
    <mergeCell ref="L33:L36"/>
    <mergeCell ref="V25:V28"/>
    <mergeCell ref="W25:W28"/>
    <mergeCell ref="X25:X28"/>
    <mergeCell ref="D29:D32"/>
    <mergeCell ref="E29:E32"/>
    <mergeCell ref="F29:F32"/>
    <mergeCell ref="G29:G32"/>
    <mergeCell ref="H29:H32"/>
    <mergeCell ref="I29:I32"/>
    <mergeCell ref="J29:J32"/>
    <mergeCell ref="K29:K32"/>
    <mergeCell ref="L29:L32"/>
    <mergeCell ref="M29:M32"/>
    <mergeCell ref="N29:N32"/>
    <mergeCell ref="O29:O32"/>
    <mergeCell ref="P29:P32"/>
    <mergeCell ref="Q29:Q32"/>
    <mergeCell ref="R29:R32"/>
    <mergeCell ref="S29:S32"/>
    <mergeCell ref="T29:T32"/>
    <mergeCell ref="U29:U32"/>
    <mergeCell ref="V29:V32"/>
    <mergeCell ref="W29:W32"/>
    <mergeCell ref="X29:X32"/>
    <mergeCell ref="M25:M28"/>
    <mergeCell ref="N25:N28"/>
    <mergeCell ref="O25:O28"/>
    <mergeCell ref="P25:P28"/>
    <mergeCell ref="Q25:Q28"/>
    <mergeCell ref="R25:R28"/>
    <mergeCell ref="S25:S28"/>
    <mergeCell ref="T25:T28"/>
    <mergeCell ref="U25:U28"/>
    <mergeCell ref="D25:D28"/>
    <mergeCell ref="E25:E28"/>
    <mergeCell ref="F25:F28"/>
    <mergeCell ref="G25:G28"/>
    <mergeCell ref="H25:H28"/>
    <mergeCell ref="I25:I28"/>
    <mergeCell ref="J25:J28"/>
    <mergeCell ref="K25:K28"/>
    <mergeCell ref="L25:L28"/>
    <mergeCell ref="X5:X8"/>
    <mergeCell ref="X9:X12"/>
    <mergeCell ref="X13:X16"/>
    <mergeCell ref="X17:X20"/>
    <mergeCell ref="X21:X24"/>
    <mergeCell ref="V17:V20"/>
    <mergeCell ref="V21:V24"/>
    <mergeCell ref="W9:W12"/>
    <mergeCell ref="W13:W16"/>
    <mergeCell ref="W17:W20"/>
    <mergeCell ref="W21:W24"/>
    <mergeCell ref="W5:W8"/>
    <mergeCell ref="V9:V12"/>
    <mergeCell ref="V13:V16"/>
    <mergeCell ref="T17:T20"/>
    <mergeCell ref="T21:T24"/>
    <mergeCell ref="U9:U12"/>
    <mergeCell ref="U13:U16"/>
    <mergeCell ref="U17:U20"/>
    <mergeCell ref="U21:U24"/>
    <mergeCell ref="T5:T8"/>
    <mergeCell ref="U5:U8"/>
    <mergeCell ref="V5:V8"/>
    <mergeCell ref="T9:T12"/>
    <mergeCell ref="T13:T16"/>
    <mergeCell ref="S5:S8"/>
    <mergeCell ref="S17:S20"/>
    <mergeCell ref="S21:S24"/>
    <mergeCell ref="Q5:Q8"/>
    <mergeCell ref="R5:R8"/>
    <mergeCell ref="P9:P12"/>
    <mergeCell ref="Q9:Q12"/>
    <mergeCell ref="R9:R12"/>
    <mergeCell ref="P13:P16"/>
    <mergeCell ref="Q13:Q16"/>
    <mergeCell ref="R13:R16"/>
    <mergeCell ref="S9:S12"/>
    <mergeCell ref="S13:S16"/>
    <mergeCell ref="P5:P8"/>
    <mergeCell ref="P17:P20"/>
    <mergeCell ref="Q17:Q20"/>
    <mergeCell ref="R17:R20"/>
    <mergeCell ref="P21:P24"/>
    <mergeCell ref="Q21:Q24"/>
    <mergeCell ref="R21:R24"/>
    <mergeCell ref="G13:G16"/>
    <mergeCell ref="G17:G20"/>
    <mergeCell ref="G21:G24"/>
    <mergeCell ref="N5:N8"/>
    <mergeCell ref="N9:N12"/>
    <mergeCell ref="N13:N16"/>
    <mergeCell ref="N17:N20"/>
    <mergeCell ref="N21:N24"/>
    <mergeCell ref="K17:K20"/>
    <mergeCell ref="L17:L20"/>
    <mergeCell ref="M17:M20"/>
    <mergeCell ref="K21:K24"/>
    <mergeCell ref="L21:L24"/>
    <mergeCell ref="M21:M24"/>
    <mergeCell ref="K9:K12"/>
    <mergeCell ref="L9:L12"/>
    <mergeCell ref="M9:M12"/>
    <mergeCell ref="L13:L16"/>
    <mergeCell ref="M13:M16"/>
    <mergeCell ref="I13:I16"/>
    <mergeCell ref="J13:J16"/>
    <mergeCell ref="I17:I20"/>
    <mergeCell ref="J17:J20"/>
    <mergeCell ref="I21:I24"/>
    <mergeCell ref="J21:J24"/>
    <mergeCell ref="O5:O8"/>
    <mergeCell ref="O9:O12"/>
    <mergeCell ref="O13:O16"/>
    <mergeCell ref="O17:O20"/>
    <mergeCell ref="O21:O24"/>
    <mergeCell ref="D21:D24"/>
    <mergeCell ref="E21:E24"/>
    <mergeCell ref="F21:F24"/>
    <mergeCell ref="H9:H12"/>
    <mergeCell ref="H13:H16"/>
    <mergeCell ref="H17:H20"/>
    <mergeCell ref="H21:H24"/>
    <mergeCell ref="G9:G12"/>
    <mergeCell ref="K13:K16"/>
    <mergeCell ref="E5:E8"/>
    <mergeCell ref="F5:F8"/>
    <mergeCell ref="H5:H8"/>
    <mergeCell ref="I5:I8"/>
    <mergeCell ref="J5:J8"/>
    <mergeCell ref="K5:K8"/>
    <mergeCell ref="G5:G8"/>
    <mergeCell ref="E17:E20"/>
    <mergeCell ref="F17:F20"/>
    <mergeCell ref="A5:A8"/>
    <mergeCell ref="A9:A12"/>
    <mergeCell ref="A13:A16"/>
    <mergeCell ref="A17:A20"/>
    <mergeCell ref="A21:A24"/>
    <mergeCell ref="D5:D8"/>
    <mergeCell ref="D17:D20"/>
    <mergeCell ref="D1:M1"/>
    <mergeCell ref="D2:F2"/>
    <mergeCell ref="H2:J2"/>
    <mergeCell ref="K2:M2"/>
    <mergeCell ref="A3:A4"/>
    <mergeCell ref="B3:B4"/>
    <mergeCell ref="C3:C4"/>
    <mergeCell ref="L5:L8"/>
    <mergeCell ref="M5:M8"/>
    <mergeCell ref="D9:D12"/>
    <mergeCell ref="E9:E12"/>
    <mergeCell ref="F9:F12"/>
    <mergeCell ref="D13:D16"/>
    <mergeCell ref="E13:E16"/>
    <mergeCell ref="F13:F16"/>
    <mergeCell ref="I9:I12"/>
    <mergeCell ref="J9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/>
  </sheetViews>
  <sheetFormatPr baseColWidth="10" defaultRowHeight="15" x14ac:dyDescent="0.25"/>
  <cols>
    <col min="2" max="2" width="4.85546875" customWidth="1"/>
    <col min="4" max="6" width="14.42578125" customWidth="1"/>
    <col min="7" max="7" width="6.42578125" customWidth="1"/>
    <col min="8" max="19" width="2.85546875" customWidth="1"/>
  </cols>
  <sheetData>
    <row r="1" spans="1:17" ht="15.75" thickBot="1" x14ac:dyDescent="0.3">
      <c r="A1" s="116"/>
      <c r="B1" s="116"/>
      <c r="C1" s="116"/>
      <c r="D1" s="117"/>
      <c r="E1" s="117"/>
      <c r="F1" s="117"/>
      <c r="G1" s="118"/>
      <c r="H1" s="116"/>
      <c r="I1" s="116"/>
      <c r="J1" s="116"/>
      <c r="K1" s="116"/>
    </row>
    <row r="2" spans="1:17" ht="40.5" customHeight="1" thickBot="1" x14ac:dyDescent="0.3">
      <c r="A2" s="116"/>
      <c r="B2" s="116"/>
      <c r="C2" s="116"/>
      <c r="D2" s="318" t="s">
        <v>51</v>
      </c>
      <c r="E2" s="319"/>
      <c r="F2" s="320"/>
      <c r="G2" s="119"/>
      <c r="H2" s="315" t="s">
        <v>52</v>
      </c>
      <c r="I2" s="315"/>
      <c r="J2" s="315"/>
      <c r="K2" s="120">
        <f>'Rúbrica personal'!D4+'Rúbrica personal'!G4+'Rúbrica personal'!J4+'Rúbrica grupal'!D4+'Rúbrica grupal'!G4+'Rúbrica producto final'!D4+'Rúbrica producto final'!H4+'Rúbrica producto final'!K4+'Conocimiento ganado'!C1</f>
        <v>32</v>
      </c>
    </row>
    <row r="3" spans="1:17" ht="61.5" customHeight="1" thickBot="1" x14ac:dyDescent="0.3">
      <c r="A3" s="321" t="s">
        <v>1</v>
      </c>
      <c r="B3" s="323" t="s">
        <v>7</v>
      </c>
      <c r="C3" s="325" t="s">
        <v>0</v>
      </c>
      <c r="D3" s="316" t="s">
        <v>17</v>
      </c>
      <c r="E3" s="316" t="s">
        <v>26</v>
      </c>
      <c r="F3" s="316" t="s">
        <v>50</v>
      </c>
      <c r="G3" s="137" t="s">
        <v>53</v>
      </c>
      <c r="H3" s="121"/>
      <c r="I3" s="121"/>
      <c r="J3" s="121"/>
      <c r="K3" s="121"/>
      <c r="L3" s="45"/>
      <c r="M3" s="45"/>
    </row>
    <row r="4" spans="1:17" ht="4.5" hidden="1" customHeight="1" thickBot="1" x14ac:dyDescent="0.3">
      <c r="A4" s="322"/>
      <c r="B4" s="324"/>
      <c r="C4" s="326"/>
      <c r="D4" s="317"/>
      <c r="E4" s="317"/>
      <c r="F4" s="317"/>
      <c r="G4" s="122"/>
      <c r="H4" s="123"/>
      <c r="I4" s="121"/>
      <c r="J4" s="121"/>
      <c r="K4" s="121"/>
      <c r="L4" s="45"/>
      <c r="M4" s="45"/>
    </row>
    <row r="5" spans="1:17" x14ac:dyDescent="0.25">
      <c r="A5" s="327" t="str">
        <f>'Conocimiento ganado'!A5:A8</f>
        <v>GRUPO 1</v>
      </c>
      <c r="B5" s="99">
        <f>'Conocimiento ganado'!B5</f>
        <v>1</v>
      </c>
      <c r="C5" s="184" t="str">
        <f>IF('Conocimiento ganado'!C5&lt;&gt;"",'Conocimiento ganado'!C5,"")</f>
        <v>Marco</v>
      </c>
      <c r="D5" s="194" t="str">
        <f>IF('Rúbrica personal'!M5&lt;&gt;"",'Rúbrica personal'!M5,"")</f>
        <v/>
      </c>
      <c r="E5" s="104" t="str">
        <f>'Rúbrica grupal'!J5</f>
        <v/>
      </c>
      <c r="F5" s="104" t="str">
        <f>'Rúbrica producto final'!N5:N8</f>
        <v/>
      </c>
      <c r="G5" s="113">
        <f>IF(C5&lt;&gt;"",ROUND((K5*10)/$K$2,1),"")</f>
        <v>0</v>
      </c>
      <c r="H5" s="124" t="str">
        <f>IF(D5&lt;&gt;"",D5,"")</f>
        <v/>
      </c>
      <c r="I5" s="124" t="str">
        <f t="shared" ref="I5:J5" si="0">IF(E5&lt;&gt;"",E5,"")</f>
        <v/>
      </c>
      <c r="J5" s="124" t="str">
        <f t="shared" si="0"/>
        <v/>
      </c>
      <c r="K5" s="124">
        <f>SUM(H5:J5)</f>
        <v>0</v>
      </c>
      <c r="L5" s="47"/>
      <c r="M5" s="47"/>
      <c r="N5" s="47"/>
      <c r="O5" s="47"/>
      <c r="P5" s="47"/>
      <c r="Q5" s="52"/>
    </row>
    <row r="6" spans="1:17" x14ac:dyDescent="0.25">
      <c r="A6" s="328"/>
      <c r="B6" s="100">
        <f>'Conocimiento ganado'!B6</f>
        <v>2</v>
      </c>
      <c r="C6" s="185" t="str">
        <f>IF('Conocimiento ganado'!C6&lt;&gt;"",'Conocimiento ganado'!C6,"")</f>
        <v>Marieta</v>
      </c>
      <c r="D6" s="195" t="str">
        <f>'Rúbrica personal'!M6</f>
        <v/>
      </c>
      <c r="E6" s="106" t="str">
        <f>'Rúbrica grupal'!J6</f>
        <v/>
      </c>
      <c r="F6" s="106" t="str">
        <f>IF($C6&lt;&gt;"",$F$5,"")</f>
        <v/>
      </c>
      <c r="G6" s="114">
        <f t="shared" ref="G6:G36" si="1">IF(C6&lt;&gt;"",ROUND((K6*10)/$K$2,1),"")</f>
        <v>0</v>
      </c>
      <c r="H6" s="124" t="str">
        <f t="shared" ref="H6:H24" si="2">IF(D6&lt;&gt;"",D6,"")</f>
        <v/>
      </c>
      <c r="I6" s="124" t="str">
        <f t="shared" ref="I6:I24" si="3">IF(E6&lt;&gt;"",E6,"")</f>
        <v/>
      </c>
      <c r="J6" s="124" t="str">
        <f t="shared" ref="J6:J24" si="4">IF(F6&lt;&gt;"",F6,"")</f>
        <v/>
      </c>
      <c r="K6" s="124">
        <f t="shared" ref="K6:K24" si="5">SUM(H6:J6)</f>
        <v>0</v>
      </c>
      <c r="L6" s="47"/>
      <c r="M6" s="47"/>
      <c r="N6" s="47"/>
      <c r="O6" s="47"/>
      <c r="P6" s="47"/>
      <c r="Q6" s="52"/>
    </row>
    <row r="7" spans="1:17" x14ac:dyDescent="0.25">
      <c r="A7" s="328"/>
      <c r="B7" s="100">
        <f>'Conocimiento ganado'!B7</f>
        <v>3</v>
      </c>
      <c r="C7" s="185" t="str">
        <f>IF('Conocimiento ganado'!C7&lt;&gt;"",'Conocimiento ganado'!C7,"")</f>
        <v>Martina</v>
      </c>
      <c r="D7" s="195" t="str">
        <f>'Rúbrica personal'!M7</f>
        <v/>
      </c>
      <c r="E7" s="106" t="str">
        <f>'Rúbrica grupal'!J7</f>
        <v/>
      </c>
      <c r="F7" s="106" t="str">
        <f t="shared" ref="F7:F8" si="6">IF($C7&lt;&gt;"",$F$5,"")</f>
        <v/>
      </c>
      <c r="G7" s="114">
        <f t="shared" si="1"/>
        <v>0</v>
      </c>
      <c r="H7" s="124" t="str">
        <f t="shared" si="2"/>
        <v/>
      </c>
      <c r="I7" s="124" t="str">
        <f t="shared" si="3"/>
        <v/>
      </c>
      <c r="J7" s="124" t="str">
        <f t="shared" si="4"/>
        <v/>
      </c>
      <c r="K7" s="124">
        <f t="shared" si="5"/>
        <v>0</v>
      </c>
      <c r="L7" s="47"/>
      <c r="M7" s="47"/>
      <c r="N7" s="47"/>
      <c r="O7" s="47"/>
      <c r="P7" s="47"/>
      <c r="Q7" s="52"/>
    </row>
    <row r="8" spans="1:17" ht="15.75" thickBot="1" x14ac:dyDescent="0.3">
      <c r="A8" s="329"/>
      <c r="B8" s="101">
        <f>'Conocimiento ganado'!B8</f>
        <v>4</v>
      </c>
      <c r="C8" s="186" t="str">
        <f>IF('Conocimiento ganado'!C8&lt;&gt;"",'Conocimiento ganado'!C8,"")</f>
        <v>Javier</v>
      </c>
      <c r="D8" s="196" t="str">
        <f>'Rúbrica personal'!M8</f>
        <v/>
      </c>
      <c r="E8" s="107" t="str">
        <f>'Rúbrica grupal'!J8</f>
        <v/>
      </c>
      <c r="F8" s="107" t="str">
        <f t="shared" si="6"/>
        <v/>
      </c>
      <c r="G8" s="115">
        <f t="shared" si="1"/>
        <v>0</v>
      </c>
      <c r="H8" s="124" t="str">
        <f t="shared" si="2"/>
        <v/>
      </c>
      <c r="I8" s="124" t="str">
        <f t="shared" si="3"/>
        <v/>
      </c>
      <c r="J8" s="124" t="str">
        <f t="shared" si="4"/>
        <v/>
      </c>
      <c r="K8" s="124">
        <f t="shared" si="5"/>
        <v>0</v>
      </c>
      <c r="L8" s="47"/>
      <c r="M8" s="47"/>
      <c r="N8" s="47"/>
      <c r="O8" s="47"/>
      <c r="P8" s="47"/>
      <c r="Q8" s="52"/>
    </row>
    <row r="9" spans="1:17" x14ac:dyDescent="0.25">
      <c r="A9" s="330" t="str">
        <f>'Conocimiento ganado'!A9:A12</f>
        <v>GRUPO 2</v>
      </c>
      <c r="B9" s="102">
        <f>'Conocimiento ganado'!B9</f>
        <v>1</v>
      </c>
      <c r="C9" s="184" t="str">
        <f>IF('Conocimiento ganado'!C9&lt;&gt;"",'Conocimiento ganado'!C9,"")</f>
        <v>Carlos</v>
      </c>
      <c r="D9" s="197" t="str">
        <f>'Rúbrica personal'!M9</f>
        <v/>
      </c>
      <c r="E9" s="105" t="str">
        <f>'Rúbrica grupal'!J9</f>
        <v/>
      </c>
      <c r="F9" s="111" t="str">
        <f>'Rúbrica producto final'!N9:N12</f>
        <v/>
      </c>
      <c r="G9" s="113">
        <f t="shared" si="1"/>
        <v>0</v>
      </c>
      <c r="H9" s="124" t="str">
        <f t="shared" si="2"/>
        <v/>
      </c>
      <c r="I9" s="124" t="str">
        <f t="shared" si="3"/>
        <v/>
      </c>
      <c r="J9" s="124" t="str">
        <f t="shared" si="4"/>
        <v/>
      </c>
      <c r="K9" s="124">
        <f t="shared" si="5"/>
        <v>0</v>
      </c>
      <c r="L9" s="47"/>
      <c r="M9" s="47"/>
      <c r="N9" s="47"/>
      <c r="O9" s="47"/>
      <c r="P9" s="47"/>
      <c r="Q9" s="52"/>
    </row>
    <row r="10" spans="1:17" x14ac:dyDescent="0.25">
      <c r="A10" s="331"/>
      <c r="B10" s="100">
        <f>'Conocimiento ganado'!B10</f>
        <v>2</v>
      </c>
      <c r="C10" s="185" t="str">
        <f>IF('Conocimiento ganado'!C10&lt;&gt;"",'Conocimiento ganado'!C10,"")</f>
        <v>Gabriel</v>
      </c>
      <c r="D10" s="195" t="str">
        <f>'Rúbrica personal'!M10</f>
        <v/>
      </c>
      <c r="E10" s="106" t="str">
        <f>'Rúbrica grupal'!J10</f>
        <v/>
      </c>
      <c r="F10" s="112" t="str">
        <f>IF($C10&lt;&gt;"",$F$9,"")</f>
        <v/>
      </c>
      <c r="G10" s="114">
        <f t="shared" si="1"/>
        <v>0</v>
      </c>
      <c r="H10" s="124" t="str">
        <f t="shared" si="2"/>
        <v/>
      </c>
      <c r="I10" s="124" t="str">
        <f t="shared" si="3"/>
        <v/>
      </c>
      <c r="J10" s="124" t="str">
        <f t="shared" si="4"/>
        <v/>
      </c>
      <c r="K10" s="124">
        <f t="shared" si="5"/>
        <v>0</v>
      </c>
      <c r="L10" s="47"/>
      <c r="M10" s="47"/>
      <c r="N10" s="47"/>
      <c r="O10" s="47"/>
      <c r="P10" s="47"/>
      <c r="Q10" s="52"/>
    </row>
    <row r="11" spans="1:17" x14ac:dyDescent="0.25">
      <c r="A11" s="331"/>
      <c r="B11" s="100">
        <f>'Conocimiento ganado'!B11</f>
        <v>3</v>
      </c>
      <c r="C11" s="185" t="str">
        <f>IF('Conocimiento ganado'!C11&lt;&gt;"",'Conocimiento ganado'!C11,"")</f>
        <v>Daniela</v>
      </c>
      <c r="D11" s="195" t="str">
        <f>'Rúbrica personal'!M11</f>
        <v/>
      </c>
      <c r="E11" s="106" t="str">
        <f>'Rúbrica grupal'!J11</f>
        <v/>
      </c>
      <c r="F11" s="112" t="str">
        <f t="shared" ref="F11" si="7">IF($C11&lt;&gt;"",$F$9,"")</f>
        <v/>
      </c>
      <c r="G11" s="114">
        <f t="shared" si="1"/>
        <v>0</v>
      </c>
      <c r="H11" s="124" t="str">
        <f t="shared" si="2"/>
        <v/>
      </c>
      <c r="I11" s="124" t="str">
        <f t="shared" si="3"/>
        <v/>
      </c>
      <c r="J11" s="124" t="str">
        <f t="shared" si="4"/>
        <v/>
      </c>
      <c r="K11" s="124">
        <f t="shared" si="5"/>
        <v>0</v>
      </c>
      <c r="L11" s="47"/>
      <c r="M11" s="47"/>
      <c r="N11" s="47"/>
      <c r="O11" s="47"/>
      <c r="P11" s="47"/>
      <c r="Q11" s="52"/>
    </row>
    <row r="12" spans="1:17" ht="15.75" thickBot="1" x14ac:dyDescent="0.3">
      <c r="A12" s="332"/>
      <c r="B12" s="103">
        <f>'Conocimiento ganado'!B12</f>
        <v>4</v>
      </c>
      <c r="C12" s="186" t="str">
        <f>IF('Conocimiento ganado'!C12&lt;&gt;"",'Conocimiento ganado'!C12,"")</f>
        <v/>
      </c>
      <c r="D12" s="198" t="str">
        <f>'Rúbrica personal'!M12</f>
        <v/>
      </c>
      <c r="E12" s="108" t="str">
        <f>'Rúbrica grupal'!J12</f>
        <v/>
      </c>
      <c r="F12" s="112" t="str">
        <f>IF($C12&lt;&gt;"",$F$9,"")</f>
        <v/>
      </c>
      <c r="G12" s="115" t="str">
        <f t="shared" si="1"/>
        <v/>
      </c>
      <c r="H12" s="124" t="str">
        <f t="shared" si="2"/>
        <v/>
      </c>
      <c r="I12" s="124" t="str">
        <f t="shared" si="3"/>
        <v/>
      </c>
      <c r="J12" s="124" t="str">
        <f t="shared" si="4"/>
        <v/>
      </c>
      <c r="K12" s="124">
        <f t="shared" si="5"/>
        <v>0</v>
      </c>
      <c r="L12" s="47"/>
      <c r="M12" s="47"/>
      <c r="N12" s="47"/>
      <c r="O12" s="47"/>
      <c r="P12" s="47"/>
      <c r="Q12" s="52"/>
    </row>
    <row r="13" spans="1:17" x14ac:dyDescent="0.25">
      <c r="A13" s="333" t="str">
        <f>'Conocimiento ganado'!A13:A16</f>
        <v>GRUPO 3</v>
      </c>
      <c r="B13" s="99">
        <f>'Conocimiento ganado'!B13</f>
        <v>1</v>
      </c>
      <c r="C13" s="184" t="str">
        <f>IF('Conocimiento ganado'!C13&lt;&gt;"",'Conocimiento ganado'!C13,"")</f>
        <v>Noa</v>
      </c>
      <c r="D13" s="194" t="str">
        <f>'Rúbrica personal'!M13</f>
        <v/>
      </c>
      <c r="E13" s="104" t="str">
        <f>'Rúbrica grupal'!J13</f>
        <v/>
      </c>
      <c r="F13" s="104" t="str">
        <f>'Rúbrica producto final'!N13:N16</f>
        <v/>
      </c>
      <c r="G13" s="113">
        <f t="shared" si="1"/>
        <v>0</v>
      </c>
      <c r="H13" s="124" t="str">
        <f t="shared" si="2"/>
        <v/>
      </c>
      <c r="I13" s="124" t="str">
        <f t="shared" si="3"/>
        <v/>
      </c>
      <c r="J13" s="124" t="str">
        <f t="shared" si="4"/>
        <v/>
      </c>
      <c r="K13" s="124">
        <f t="shared" si="5"/>
        <v>0</v>
      </c>
      <c r="L13" s="47"/>
      <c r="M13" s="47"/>
      <c r="N13" s="47"/>
      <c r="O13" s="47"/>
      <c r="P13" s="47"/>
      <c r="Q13" s="52"/>
    </row>
    <row r="14" spans="1:17" x14ac:dyDescent="0.25">
      <c r="A14" s="334"/>
      <c r="B14" s="100">
        <f>'Conocimiento ganado'!B14</f>
        <v>2</v>
      </c>
      <c r="C14" s="185" t="str">
        <f>IF('Conocimiento ganado'!C14&lt;&gt;"",'Conocimiento ganado'!C14,"")</f>
        <v>Maxín</v>
      </c>
      <c r="D14" s="195" t="str">
        <f>'Rúbrica personal'!M14</f>
        <v/>
      </c>
      <c r="E14" s="106" t="str">
        <f>'Rúbrica grupal'!J14</f>
        <v/>
      </c>
      <c r="F14" s="106" t="str">
        <f>IF($C14&lt;&gt;"",$F$13,"")</f>
        <v/>
      </c>
      <c r="G14" s="114">
        <f t="shared" si="1"/>
        <v>0</v>
      </c>
      <c r="H14" s="124" t="str">
        <f t="shared" si="2"/>
        <v/>
      </c>
      <c r="I14" s="124" t="str">
        <f t="shared" si="3"/>
        <v/>
      </c>
      <c r="J14" s="124" t="str">
        <f t="shared" si="4"/>
        <v/>
      </c>
      <c r="K14" s="124">
        <f t="shared" si="5"/>
        <v>0</v>
      </c>
      <c r="L14" s="47"/>
      <c r="M14" s="47"/>
      <c r="N14" s="47"/>
      <c r="O14" s="47"/>
      <c r="P14" s="47"/>
      <c r="Q14" s="52"/>
    </row>
    <row r="15" spans="1:17" x14ac:dyDescent="0.25">
      <c r="A15" s="334"/>
      <c r="B15" s="100">
        <f>'Conocimiento ganado'!B15</f>
        <v>3</v>
      </c>
      <c r="C15" s="185" t="str">
        <f>IF('Conocimiento ganado'!C15&lt;&gt;"",'Conocimiento ganado'!C15,"")</f>
        <v>Armando</v>
      </c>
      <c r="D15" s="195" t="str">
        <f>'Rúbrica personal'!M15</f>
        <v/>
      </c>
      <c r="E15" s="106" t="str">
        <f>'Rúbrica grupal'!J15</f>
        <v/>
      </c>
      <c r="F15" s="106" t="str">
        <f t="shared" ref="F15:F16" si="8">IF($C15&lt;&gt;"",$F$13,"")</f>
        <v/>
      </c>
      <c r="G15" s="114">
        <f t="shared" si="1"/>
        <v>0</v>
      </c>
      <c r="H15" s="124" t="str">
        <f t="shared" si="2"/>
        <v/>
      </c>
      <c r="I15" s="124" t="str">
        <f t="shared" si="3"/>
        <v/>
      </c>
      <c r="J15" s="124" t="str">
        <f t="shared" si="4"/>
        <v/>
      </c>
      <c r="K15" s="124">
        <f t="shared" si="5"/>
        <v>0</v>
      </c>
      <c r="L15" s="47"/>
      <c r="M15" s="47"/>
      <c r="N15" s="47"/>
      <c r="O15" s="47"/>
      <c r="P15" s="47"/>
      <c r="Q15" s="52"/>
    </row>
    <row r="16" spans="1:17" ht="15.75" thickBot="1" x14ac:dyDescent="0.3">
      <c r="A16" s="335"/>
      <c r="B16" s="101">
        <f>'Conocimiento ganado'!B16</f>
        <v>4</v>
      </c>
      <c r="C16" s="186" t="str">
        <f>IF('Conocimiento ganado'!C16&lt;&gt;"",'Conocimiento ganado'!C16,"")</f>
        <v>Mariola</v>
      </c>
      <c r="D16" s="196" t="str">
        <f>'Rúbrica personal'!M16</f>
        <v/>
      </c>
      <c r="E16" s="107" t="str">
        <f>'Rúbrica grupal'!J16</f>
        <v/>
      </c>
      <c r="F16" s="107" t="str">
        <f t="shared" si="8"/>
        <v/>
      </c>
      <c r="G16" s="115">
        <f t="shared" si="1"/>
        <v>0</v>
      </c>
      <c r="H16" s="124" t="str">
        <f t="shared" si="2"/>
        <v/>
      </c>
      <c r="I16" s="124" t="str">
        <f t="shared" si="3"/>
        <v/>
      </c>
      <c r="J16" s="124" t="str">
        <f t="shared" si="4"/>
        <v/>
      </c>
      <c r="K16" s="124">
        <f t="shared" si="5"/>
        <v>0</v>
      </c>
      <c r="L16" s="47"/>
      <c r="M16" s="47"/>
      <c r="N16" s="47"/>
      <c r="O16" s="47"/>
      <c r="P16" s="47"/>
      <c r="Q16" s="52"/>
    </row>
    <row r="17" spans="1:17" x14ac:dyDescent="0.25">
      <c r="A17" s="336" t="str">
        <f>'Conocimiento ganado'!A17:A20</f>
        <v>GRUPO 4</v>
      </c>
      <c r="B17" s="102">
        <f>'Conocimiento ganado'!B17</f>
        <v>1</v>
      </c>
      <c r="C17" s="184" t="str">
        <f>IF('Conocimiento ganado'!C17&lt;&gt;"",'Conocimiento ganado'!C17,"")</f>
        <v>Lucía</v>
      </c>
      <c r="D17" s="197" t="str">
        <f>'Rúbrica personal'!M17</f>
        <v/>
      </c>
      <c r="E17" s="105" t="str">
        <f>'Rúbrica grupal'!J17</f>
        <v/>
      </c>
      <c r="F17" s="111" t="str">
        <f>'Rúbrica producto final'!N17:N20</f>
        <v/>
      </c>
      <c r="G17" s="113">
        <f t="shared" si="1"/>
        <v>0</v>
      </c>
      <c r="H17" s="124" t="str">
        <f t="shared" si="2"/>
        <v/>
      </c>
      <c r="I17" s="124" t="str">
        <f t="shared" si="3"/>
        <v/>
      </c>
      <c r="J17" s="124" t="str">
        <f t="shared" si="4"/>
        <v/>
      </c>
      <c r="K17" s="124">
        <f t="shared" si="5"/>
        <v>0</v>
      </c>
      <c r="L17" s="47"/>
      <c r="M17" s="47"/>
      <c r="N17" s="47"/>
      <c r="O17" s="47"/>
      <c r="P17" s="47"/>
      <c r="Q17" s="52"/>
    </row>
    <row r="18" spans="1:17" x14ac:dyDescent="0.25">
      <c r="A18" s="337"/>
      <c r="B18" s="100">
        <f>'Conocimiento ganado'!B18</f>
        <v>2</v>
      </c>
      <c r="C18" s="185" t="str">
        <f>IF('Conocimiento ganado'!C18&lt;&gt;"",'Conocimiento ganado'!C18,"")</f>
        <v>Jana</v>
      </c>
      <c r="D18" s="195" t="str">
        <f>'Rúbrica personal'!M18</f>
        <v/>
      </c>
      <c r="E18" s="106" t="str">
        <f>'Rúbrica grupal'!J18</f>
        <v/>
      </c>
      <c r="F18" s="110" t="str">
        <f>IF($C18&lt;&gt;"",$F$17,"")</f>
        <v/>
      </c>
      <c r="G18" s="114">
        <f t="shared" si="1"/>
        <v>0</v>
      </c>
      <c r="H18" s="124" t="str">
        <f t="shared" si="2"/>
        <v/>
      </c>
      <c r="I18" s="124" t="str">
        <f t="shared" si="3"/>
        <v/>
      </c>
      <c r="J18" s="124" t="str">
        <f t="shared" si="4"/>
        <v/>
      </c>
      <c r="K18" s="124">
        <f t="shared" si="5"/>
        <v>0</v>
      </c>
      <c r="L18" s="47"/>
      <c r="M18" s="47"/>
      <c r="N18" s="47"/>
      <c r="O18" s="47"/>
      <c r="P18" s="47"/>
      <c r="Q18" s="52"/>
    </row>
    <row r="19" spans="1:17" x14ac:dyDescent="0.25">
      <c r="A19" s="337"/>
      <c r="B19" s="100">
        <f>'Conocimiento ganado'!B19</f>
        <v>3</v>
      </c>
      <c r="C19" s="185" t="str">
        <f>IF('Conocimiento ganado'!C19&lt;&gt;"",'Conocimiento ganado'!C19,"")</f>
        <v>Yago</v>
      </c>
      <c r="D19" s="195" t="str">
        <f>'Rúbrica personal'!M19</f>
        <v/>
      </c>
      <c r="E19" s="106" t="str">
        <f>'Rúbrica grupal'!J19</f>
        <v/>
      </c>
      <c r="F19" s="110" t="str">
        <f t="shared" ref="F19:F20" si="9">IF($C19&lt;&gt;"",$F$17,"")</f>
        <v/>
      </c>
      <c r="G19" s="114">
        <f t="shared" si="1"/>
        <v>0</v>
      </c>
      <c r="H19" s="124" t="str">
        <f t="shared" si="2"/>
        <v/>
      </c>
      <c r="I19" s="124" t="str">
        <f t="shared" si="3"/>
        <v/>
      </c>
      <c r="J19" s="124" t="str">
        <f t="shared" si="4"/>
        <v/>
      </c>
      <c r="K19" s="124">
        <f t="shared" si="5"/>
        <v>0</v>
      </c>
      <c r="L19" s="47"/>
      <c r="M19" s="47"/>
      <c r="N19" s="47"/>
      <c r="O19" s="47"/>
      <c r="P19" s="47"/>
      <c r="Q19" s="52"/>
    </row>
    <row r="20" spans="1:17" ht="15.75" thickBot="1" x14ac:dyDescent="0.3">
      <c r="A20" s="338"/>
      <c r="B20" s="103">
        <f>'Conocimiento ganado'!B20</f>
        <v>4</v>
      </c>
      <c r="C20" s="186" t="str">
        <f>IF('Conocimiento ganado'!C20&lt;&gt;"",'Conocimiento ganado'!C20,"")</f>
        <v>Pablo</v>
      </c>
      <c r="D20" s="198" t="str">
        <f>'Rúbrica personal'!M20</f>
        <v/>
      </c>
      <c r="E20" s="108" t="str">
        <f>'Rúbrica grupal'!J20</f>
        <v/>
      </c>
      <c r="F20" s="110" t="str">
        <f t="shared" si="9"/>
        <v/>
      </c>
      <c r="G20" s="115">
        <f t="shared" si="1"/>
        <v>0</v>
      </c>
      <c r="H20" s="124" t="str">
        <f t="shared" si="2"/>
        <v/>
      </c>
      <c r="I20" s="124" t="str">
        <f t="shared" si="3"/>
        <v/>
      </c>
      <c r="J20" s="124" t="str">
        <f t="shared" si="4"/>
        <v/>
      </c>
      <c r="K20" s="124">
        <f t="shared" si="5"/>
        <v>0</v>
      </c>
      <c r="L20" s="47"/>
      <c r="M20" s="47"/>
      <c r="N20" s="47"/>
      <c r="O20" s="47"/>
      <c r="P20" s="47"/>
      <c r="Q20" s="52"/>
    </row>
    <row r="21" spans="1:17" x14ac:dyDescent="0.25">
      <c r="A21" s="339" t="str">
        <f>'Conocimiento ganado'!A21:A24</f>
        <v>GRUPO 5</v>
      </c>
      <c r="B21" s="99">
        <f>'Conocimiento ganado'!B21</f>
        <v>1</v>
      </c>
      <c r="C21" s="184" t="str">
        <f>IF('Conocimiento ganado'!C21&lt;&gt;"",'Conocimiento ganado'!C21,"")</f>
        <v>Bea</v>
      </c>
      <c r="D21" s="194" t="str">
        <f>'Rúbrica personal'!M21</f>
        <v/>
      </c>
      <c r="E21" s="104" t="str">
        <f>'Rúbrica grupal'!J21</f>
        <v/>
      </c>
      <c r="F21" s="109" t="str">
        <f>'Rúbrica producto final'!N21:N24</f>
        <v/>
      </c>
      <c r="G21" s="113">
        <f t="shared" si="1"/>
        <v>0</v>
      </c>
      <c r="H21" s="124" t="str">
        <f t="shared" si="2"/>
        <v/>
      </c>
      <c r="I21" s="124" t="str">
        <f t="shared" si="3"/>
        <v/>
      </c>
      <c r="J21" s="124" t="str">
        <f t="shared" si="4"/>
        <v/>
      </c>
      <c r="K21" s="124">
        <f t="shared" si="5"/>
        <v>0</v>
      </c>
      <c r="L21" s="47"/>
      <c r="M21" s="47"/>
      <c r="N21" s="47"/>
      <c r="O21" s="47"/>
      <c r="P21" s="47"/>
      <c r="Q21" s="52"/>
    </row>
    <row r="22" spans="1:17" x14ac:dyDescent="0.25">
      <c r="A22" s="340"/>
      <c r="B22" s="100">
        <f>'Conocimiento ganado'!B22</f>
        <v>2</v>
      </c>
      <c r="C22" s="185" t="str">
        <f>IF('Conocimiento ganado'!C22&lt;&gt;"",'Conocimiento ganado'!C22,"")</f>
        <v>Verónica</v>
      </c>
      <c r="D22" s="195" t="str">
        <f>'Rúbrica personal'!M22</f>
        <v/>
      </c>
      <c r="E22" s="106" t="str">
        <f>'Rúbrica grupal'!J22</f>
        <v/>
      </c>
      <c r="F22" s="110" t="str">
        <f>IF($C22&lt;&gt;"",$F$21,"")</f>
        <v/>
      </c>
      <c r="G22" s="114">
        <f t="shared" si="1"/>
        <v>0</v>
      </c>
      <c r="H22" s="124" t="str">
        <f t="shared" si="2"/>
        <v/>
      </c>
      <c r="I22" s="124" t="str">
        <f t="shared" si="3"/>
        <v/>
      </c>
      <c r="J22" s="124" t="str">
        <f t="shared" si="4"/>
        <v/>
      </c>
      <c r="K22" s="124">
        <f t="shared" si="5"/>
        <v>0</v>
      </c>
      <c r="L22" s="47"/>
      <c r="M22" s="47"/>
      <c r="N22" s="47"/>
      <c r="O22" s="47"/>
      <c r="P22" s="47"/>
      <c r="Q22" s="52"/>
    </row>
    <row r="23" spans="1:17" x14ac:dyDescent="0.25">
      <c r="A23" s="340"/>
      <c r="B23" s="100">
        <f>'Conocimiento ganado'!B23</f>
        <v>3</v>
      </c>
      <c r="C23" s="185" t="str">
        <f>IF('Conocimiento ganado'!C23&lt;&gt;"",'Conocimiento ganado'!C23,"")</f>
        <v>Sara</v>
      </c>
      <c r="D23" s="195" t="str">
        <f>'Rúbrica personal'!M23</f>
        <v/>
      </c>
      <c r="E23" s="106" t="str">
        <f>'Rúbrica grupal'!J23</f>
        <v/>
      </c>
      <c r="F23" s="110" t="str">
        <f t="shared" ref="F23:F24" si="10">IF($C23&lt;&gt;"",$F$21,"")</f>
        <v/>
      </c>
      <c r="G23" s="114">
        <f t="shared" si="1"/>
        <v>0</v>
      </c>
      <c r="H23" s="124" t="str">
        <f t="shared" si="2"/>
        <v/>
      </c>
      <c r="I23" s="124" t="str">
        <f t="shared" si="3"/>
        <v/>
      </c>
      <c r="J23" s="124" t="str">
        <f t="shared" si="4"/>
        <v/>
      </c>
      <c r="K23" s="124">
        <f t="shared" si="5"/>
        <v>0</v>
      </c>
      <c r="L23" s="47"/>
      <c r="M23" s="47"/>
      <c r="N23" s="47"/>
      <c r="O23" s="47"/>
      <c r="P23" s="47"/>
      <c r="Q23" s="52"/>
    </row>
    <row r="24" spans="1:17" ht="15.75" thickBot="1" x14ac:dyDescent="0.3">
      <c r="A24" s="341"/>
      <c r="B24" s="101">
        <f>'Conocimiento ganado'!B24</f>
        <v>4</v>
      </c>
      <c r="C24" s="186" t="str">
        <f>IF('Conocimiento ganado'!C24&lt;&gt;"",'Conocimiento ganado'!C24,"")</f>
        <v>Adriana</v>
      </c>
      <c r="D24" s="196" t="str">
        <f>'Rúbrica personal'!M24</f>
        <v/>
      </c>
      <c r="E24" s="107" t="str">
        <f>'Rúbrica grupal'!J24</f>
        <v/>
      </c>
      <c r="F24" s="110" t="str">
        <f t="shared" si="10"/>
        <v/>
      </c>
      <c r="G24" s="115">
        <f t="shared" si="1"/>
        <v>0</v>
      </c>
      <c r="H24" s="124" t="str">
        <f t="shared" si="2"/>
        <v/>
      </c>
      <c r="I24" s="124" t="str">
        <f t="shared" si="3"/>
        <v/>
      </c>
      <c r="J24" s="124" t="str">
        <f t="shared" si="4"/>
        <v/>
      </c>
      <c r="K24" s="124">
        <f t="shared" si="5"/>
        <v>0</v>
      </c>
      <c r="L24" s="47"/>
      <c r="M24" s="47"/>
      <c r="N24" s="47"/>
      <c r="O24" s="47"/>
      <c r="P24" s="47"/>
      <c r="Q24" s="52"/>
    </row>
    <row r="25" spans="1:17" x14ac:dyDescent="0.25">
      <c r="A25" s="230" t="s">
        <v>57</v>
      </c>
      <c r="B25" s="99">
        <f>'Conocimiento ganado'!B25</f>
        <v>1</v>
      </c>
      <c r="C25" s="184" t="str">
        <f>IF('Conocimiento ganado'!C25&lt;&gt;"",'Conocimiento ganado'!C25,"")</f>
        <v>Anjana</v>
      </c>
      <c r="D25" s="194" t="str">
        <f>'Rúbrica personal'!M25</f>
        <v/>
      </c>
      <c r="E25" s="104" t="str">
        <f>'Rúbrica grupal'!J25</f>
        <v/>
      </c>
      <c r="F25" s="109" t="str">
        <f>'Rúbrica producto final'!N25:N28</f>
        <v/>
      </c>
      <c r="G25" s="113">
        <f t="shared" si="1"/>
        <v>0</v>
      </c>
      <c r="H25" s="124" t="str">
        <f t="shared" ref="H25:H28" si="11">IF(D25&lt;&gt;"",D25,"")</f>
        <v/>
      </c>
      <c r="I25" s="124" t="str">
        <f t="shared" ref="I25:I28" si="12">IF(E25&lt;&gt;"",E25,"")</f>
        <v/>
      </c>
      <c r="J25" s="124" t="str">
        <f t="shared" ref="J25:J28" si="13">IF(F25&lt;&gt;"",F25,"")</f>
        <v/>
      </c>
      <c r="K25" s="124">
        <f t="shared" ref="K25:K28" si="14">SUM(H25:J25)</f>
        <v>0</v>
      </c>
    </row>
    <row r="26" spans="1:17" x14ac:dyDescent="0.25">
      <c r="A26" s="231"/>
      <c r="B26" s="100">
        <f>'Conocimiento ganado'!B26</f>
        <v>2</v>
      </c>
      <c r="C26" s="185" t="str">
        <f>IF('Conocimiento ganado'!C26&lt;&gt;"",'Conocimiento ganado'!C26,"")</f>
        <v>Dmitrii</v>
      </c>
      <c r="D26" s="195" t="str">
        <f>'Rúbrica personal'!M26</f>
        <v/>
      </c>
      <c r="E26" s="106" t="str">
        <f>'Rúbrica grupal'!J26</f>
        <v/>
      </c>
      <c r="F26" s="110" t="str">
        <f>IF($C26&lt;&gt;"",$F$25,"")</f>
        <v/>
      </c>
      <c r="G26" s="114">
        <f t="shared" si="1"/>
        <v>0</v>
      </c>
      <c r="H26" s="124" t="str">
        <f t="shared" si="11"/>
        <v/>
      </c>
      <c r="I26" s="124" t="str">
        <f t="shared" si="12"/>
        <v/>
      </c>
      <c r="J26" s="124" t="str">
        <f t="shared" si="13"/>
        <v/>
      </c>
      <c r="K26" s="124">
        <f t="shared" si="14"/>
        <v>0</v>
      </c>
    </row>
    <row r="27" spans="1:17" x14ac:dyDescent="0.25">
      <c r="A27" s="231"/>
      <c r="B27" s="100">
        <f>'Conocimiento ganado'!B27</f>
        <v>3</v>
      </c>
      <c r="C27" s="185" t="str">
        <f>IF('Conocimiento ganado'!C27&lt;&gt;"",'Conocimiento ganado'!C27,"")</f>
        <v>Mateo</v>
      </c>
      <c r="D27" s="195" t="str">
        <f>'Rúbrica personal'!M27</f>
        <v/>
      </c>
      <c r="E27" s="106" t="str">
        <f>'Rúbrica grupal'!J27</f>
        <v/>
      </c>
      <c r="F27" s="110" t="str">
        <f t="shared" ref="F27:F28" si="15">IF($C27&lt;&gt;"",$F$25,"")</f>
        <v/>
      </c>
      <c r="G27" s="114">
        <f t="shared" si="1"/>
        <v>0</v>
      </c>
      <c r="H27" s="124" t="str">
        <f t="shared" si="11"/>
        <v/>
      </c>
      <c r="I27" s="124" t="str">
        <f t="shared" si="12"/>
        <v/>
      </c>
      <c r="J27" s="124" t="str">
        <f t="shared" si="13"/>
        <v/>
      </c>
      <c r="K27" s="124">
        <f t="shared" si="14"/>
        <v>0</v>
      </c>
    </row>
    <row r="28" spans="1:17" ht="15.75" thickBot="1" x14ac:dyDescent="0.3">
      <c r="A28" s="232"/>
      <c r="B28" s="101">
        <f>'Conocimiento ganado'!B28</f>
        <v>4</v>
      </c>
      <c r="C28" s="186" t="str">
        <f>IF('Conocimiento ganado'!C28&lt;&gt;"",'Conocimiento ganado'!C28,"")</f>
        <v>Daniel</v>
      </c>
      <c r="D28" s="196" t="str">
        <f>'Rúbrica personal'!M28</f>
        <v/>
      </c>
      <c r="E28" s="107" t="str">
        <f>'Rúbrica grupal'!J28</f>
        <v/>
      </c>
      <c r="F28" s="110" t="str">
        <f t="shared" si="15"/>
        <v/>
      </c>
      <c r="G28" s="115">
        <f t="shared" si="1"/>
        <v>0</v>
      </c>
      <c r="H28" s="124" t="str">
        <f t="shared" si="11"/>
        <v/>
      </c>
      <c r="I28" s="124" t="str">
        <f t="shared" si="12"/>
        <v/>
      </c>
      <c r="J28" s="124" t="str">
        <f t="shared" si="13"/>
        <v/>
      </c>
      <c r="K28" s="124">
        <f t="shared" si="14"/>
        <v>0</v>
      </c>
    </row>
    <row r="29" spans="1:17" x14ac:dyDescent="0.25">
      <c r="A29" s="233" t="s">
        <v>59</v>
      </c>
      <c r="B29" s="99">
        <f>'Conocimiento ganado'!B29</f>
        <v>1</v>
      </c>
      <c r="C29" s="184" t="str">
        <f>IF('Conocimiento ganado'!C29&lt;&gt;"",'Conocimiento ganado'!C29,"")</f>
        <v/>
      </c>
      <c r="D29" s="194" t="str">
        <f>'Rúbrica personal'!M29</f>
        <v/>
      </c>
      <c r="E29" s="104" t="str">
        <f>'Rúbrica grupal'!J29</f>
        <v/>
      </c>
      <c r="F29" s="109" t="str">
        <f>'Rúbrica producto final'!N29:N32</f>
        <v/>
      </c>
      <c r="G29" s="113" t="str">
        <f t="shared" si="1"/>
        <v/>
      </c>
      <c r="H29" s="124" t="str">
        <f t="shared" ref="H29:H32" si="16">IF(D29&lt;&gt;"",D29,"")</f>
        <v/>
      </c>
      <c r="I29" s="124" t="str">
        <f t="shared" ref="I29:I32" si="17">IF(E29&lt;&gt;"",E29,"")</f>
        <v/>
      </c>
      <c r="J29" s="124" t="str">
        <f t="shared" ref="J29:J32" si="18">IF(F29&lt;&gt;"",F29,"")</f>
        <v/>
      </c>
      <c r="K29" s="124">
        <f t="shared" ref="K29:K32" si="19">SUM(H29:J29)</f>
        <v>0</v>
      </c>
    </row>
    <row r="30" spans="1:17" x14ac:dyDescent="0.25">
      <c r="A30" s="234"/>
      <c r="B30" s="100">
        <f>'Conocimiento ganado'!B30</f>
        <v>2</v>
      </c>
      <c r="C30" s="185" t="str">
        <f>IF('Conocimiento ganado'!C30&lt;&gt;"",'Conocimiento ganado'!C30,"")</f>
        <v/>
      </c>
      <c r="D30" s="195" t="str">
        <f>'Rúbrica personal'!M30</f>
        <v/>
      </c>
      <c r="E30" s="106" t="str">
        <f>'Rúbrica grupal'!J30</f>
        <v/>
      </c>
      <c r="F30" s="110" t="str">
        <f>IF($C30&lt;&gt;"",$F$29,"")</f>
        <v/>
      </c>
      <c r="G30" s="114" t="str">
        <f t="shared" si="1"/>
        <v/>
      </c>
      <c r="H30" s="124" t="str">
        <f t="shared" si="16"/>
        <v/>
      </c>
      <c r="I30" s="124" t="str">
        <f t="shared" si="17"/>
        <v/>
      </c>
      <c r="J30" s="124" t="str">
        <f t="shared" si="18"/>
        <v/>
      </c>
      <c r="K30" s="124">
        <f t="shared" si="19"/>
        <v>0</v>
      </c>
    </row>
    <row r="31" spans="1:17" x14ac:dyDescent="0.25">
      <c r="A31" s="234"/>
      <c r="B31" s="100">
        <f>'Conocimiento ganado'!B31</f>
        <v>3</v>
      </c>
      <c r="C31" s="185" t="str">
        <f>IF('Conocimiento ganado'!C31&lt;&gt;"",'Conocimiento ganado'!C31,"")</f>
        <v/>
      </c>
      <c r="D31" s="195" t="str">
        <f>'Rúbrica personal'!M31</f>
        <v/>
      </c>
      <c r="E31" s="106" t="str">
        <f>'Rúbrica grupal'!J31</f>
        <v/>
      </c>
      <c r="F31" s="110" t="str">
        <f t="shared" ref="F31:F32" si="20">IF($C31&lt;&gt;"",$F$29,"")</f>
        <v/>
      </c>
      <c r="G31" s="114" t="str">
        <f t="shared" si="1"/>
        <v/>
      </c>
      <c r="H31" s="124" t="str">
        <f t="shared" si="16"/>
        <v/>
      </c>
      <c r="I31" s="124" t="str">
        <f t="shared" si="17"/>
        <v/>
      </c>
      <c r="J31" s="124" t="str">
        <f t="shared" si="18"/>
        <v/>
      </c>
      <c r="K31" s="124">
        <f t="shared" si="19"/>
        <v>0</v>
      </c>
    </row>
    <row r="32" spans="1:17" ht="15.75" thickBot="1" x14ac:dyDescent="0.3">
      <c r="A32" s="235"/>
      <c r="B32" s="101">
        <f>'Conocimiento ganado'!B32</f>
        <v>4</v>
      </c>
      <c r="C32" s="186" t="str">
        <f>IF('Conocimiento ganado'!C32&lt;&gt;"",'Conocimiento ganado'!C32,"")</f>
        <v/>
      </c>
      <c r="D32" s="196" t="str">
        <f>'Rúbrica personal'!M32</f>
        <v/>
      </c>
      <c r="E32" s="107" t="str">
        <f>'Rúbrica grupal'!J32</f>
        <v/>
      </c>
      <c r="F32" s="110" t="str">
        <f t="shared" si="20"/>
        <v/>
      </c>
      <c r="G32" s="115" t="str">
        <f t="shared" si="1"/>
        <v/>
      </c>
      <c r="H32" s="124" t="str">
        <f t="shared" si="16"/>
        <v/>
      </c>
      <c r="I32" s="124" t="str">
        <f t="shared" si="17"/>
        <v/>
      </c>
      <c r="J32" s="124" t="str">
        <f t="shared" si="18"/>
        <v/>
      </c>
      <c r="K32" s="124">
        <f t="shared" si="19"/>
        <v>0</v>
      </c>
    </row>
    <row r="33" spans="1:11" x14ac:dyDescent="0.25">
      <c r="A33" s="227" t="s">
        <v>60</v>
      </c>
      <c r="B33" s="99">
        <f>'Conocimiento ganado'!B33</f>
        <v>1</v>
      </c>
      <c r="C33" s="184" t="str">
        <f>IF('Conocimiento ganado'!C33&lt;&gt;"",'Conocimiento ganado'!C33,"")</f>
        <v/>
      </c>
      <c r="D33" s="194" t="str">
        <f>'Rúbrica personal'!M33</f>
        <v/>
      </c>
      <c r="E33" s="104" t="str">
        <f>'Rúbrica grupal'!J33</f>
        <v/>
      </c>
      <c r="F33" s="104" t="str">
        <f>'Rúbrica producto final'!N33:N36</f>
        <v/>
      </c>
      <c r="G33" s="113" t="str">
        <f t="shared" si="1"/>
        <v/>
      </c>
      <c r="H33" s="124" t="str">
        <f t="shared" ref="H33:H36" si="21">IF(D33&lt;&gt;"",D33,"")</f>
        <v/>
      </c>
      <c r="I33" s="124" t="str">
        <f t="shared" ref="I33:I36" si="22">IF(E33&lt;&gt;"",E33,"")</f>
        <v/>
      </c>
      <c r="J33" s="124" t="str">
        <f t="shared" ref="J33:J36" si="23">IF(F33&lt;&gt;"",F33,"")</f>
        <v/>
      </c>
      <c r="K33" s="124">
        <f t="shared" ref="K33:K36" si="24">SUM(H33:J33)</f>
        <v>0</v>
      </c>
    </row>
    <row r="34" spans="1:11" x14ac:dyDescent="0.25">
      <c r="A34" s="228"/>
      <c r="B34" s="100">
        <f>'Conocimiento ganado'!B34</f>
        <v>2</v>
      </c>
      <c r="C34" s="185" t="str">
        <f>IF('Conocimiento ganado'!C34&lt;&gt;"",'Conocimiento ganado'!C34,"")</f>
        <v/>
      </c>
      <c r="D34" s="195" t="str">
        <f>'Rúbrica personal'!M34</f>
        <v/>
      </c>
      <c r="E34" s="106" t="str">
        <f>'Rúbrica grupal'!J34</f>
        <v/>
      </c>
      <c r="F34" s="106" t="str">
        <f>IF($C34&lt;&gt;"",$F$33,"")</f>
        <v/>
      </c>
      <c r="G34" s="114" t="str">
        <f t="shared" si="1"/>
        <v/>
      </c>
      <c r="H34" s="124" t="str">
        <f t="shared" si="21"/>
        <v/>
      </c>
      <c r="I34" s="124" t="str">
        <f t="shared" si="22"/>
        <v/>
      </c>
      <c r="J34" s="124" t="str">
        <f t="shared" si="23"/>
        <v/>
      </c>
      <c r="K34" s="124">
        <f t="shared" si="24"/>
        <v>0</v>
      </c>
    </row>
    <row r="35" spans="1:11" x14ac:dyDescent="0.25">
      <c r="A35" s="228"/>
      <c r="B35" s="100">
        <f>'Conocimiento ganado'!B35</f>
        <v>3</v>
      </c>
      <c r="C35" s="185" t="str">
        <f>IF('Conocimiento ganado'!C35&lt;&gt;"",'Conocimiento ganado'!C35,"")</f>
        <v/>
      </c>
      <c r="D35" s="195" t="str">
        <f>'Rúbrica personal'!M35</f>
        <v/>
      </c>
      <c r="E35" s="106" t="str">
        <f>'Rúbrica grupal'!J35</f>
        <v/>
      </c>
      <c r="F35" s="106" t="str">
        <f t="shared" ref="F35:F36" si="25">IF($C35&lt;&gt;"",$F$33,"")</f>
        <v/>
      </c>
      <c r="G35" s="114" t="str">
        <f t="shared" si="1"/>
        <v/>
      </c>
      <c r="H35" s="124" t="str">
        <f t="shared" si="21"/>
        <v/>
      </c>
      <c r="I35" s="124" t="str">
        <f t="shared" si="22"/>
        <v/>
      </c>
      <c r="J35" s="124" t="str">
        <f t="shared" si="23"/>
        <v/>
      </c>
      <c r="K35" s="124">
        <f t="shared" si="24"/>
        <v>0</v>
      </c>
    </row>
    <row r="36" spans="1:11" ht="15.75" thickBot="1" x14ac:dyDescent="0.3">
      <c r="A36" s="229"/>
      <c r="B36" s="101">
        <f>'Conocimiento ganado'!B36</f>
        <v>4</v>
      </c>
      <c r="C36" s="186" t="str">
        <f>IF('Conocimiento ganado'!C36&lt;&gt;"",'Conocimiento ganado'!C36,"")</f>
        <v/>
      </c>
      <c r="D36" s="196" t="str">
        <f>'Rúbrica personal'!M36</f>
        <v/>
      </c>
      <c r="E36" s="107" t="str">
        <f>'Rúbrica grupal'!J36</f>
        <v/>
      </c>
      <c r="F36" s="107" t="str">
        <f t="shared" si="25"/>
        <v/>
      </c>
      <c r="G36" s="115" t="str">
        <f t="shared" si="1"/>
        <v/>
      </c>
      <c r="H36" s="124" t="str">
        <f t="shared" si="21"/>
        <v/>
      </c>
      <c r="I36" s="124" t="str">
        <f t="shared" si="22"/>
        <v/>
      </c>
      <c r="J36" s="124" t="str">
        <f t="shared" si="23"/>
        <v/>
      </c>
      <c r="K36" s="124">
        <f t="shared" si="24"/>
        <v>0</v>
      </c>
    </row>
  </sheetData>
  <sheetProtection algorithmName="SHA-512" hashValue="dfFIu6r9zKo7EL6xB+/VqxoQMKpEVlrNgNFv/jLYPPtuHWafTxeQimWpCQyctdDVKsAUAks5d0YZF1L+fPQzVA==" saltValue="BVmagdPj24DdU/GrLIe2PQ==" spinCount="100000" sheet="1" objects="1" scenarios="1"/>
  <mergeCells count="16">
    <mergeCell ref="A25:A28"/>
    <mergeCell ref="A29:A32"/>
    <mergeCell ref="A33:A36"/>
    <mergeCell ref="H2:J2"/>
    <mergeCell ref="D3:D4"/>
    <mergeCell ref="D2:F2"/>
    <mergeCell ref="A3:A4"/>
    <mergeCell ref="B3:B4"/>
    <mergeCell ref="C3:C4"/>
    <mergeCell ref="E3:E4"/>
    <mergeCell ref="F3:F4"/>
    <mergeCell ref="A5:A8"/>
    <mergeCell ref="A9:A12"/>
    <mergeCell ref="A13:A16"/>
    <mergeCell ref="A17:A20"/>
    <mergeCell ref="A21:A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Conocimiento ganado</vt:lpstr>
      <vt:lpstr>Rúbrica personal</vt:lpstr>
      <vt:lpstr>Rúbrica grupal</vt:lpstr>
      <vt:lpstr>Rúbrica producto final</vt:lpstr>
      <vt:lpstr>Resultados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RQI</dc:creator>
  <cp:lastModifiedBy>RQI</cp:lastModifiedBy>
  <dcterms:created xsi:type="dcterms:W3CDTF">2016-11-02T14:45:09Z</dcterms:created>
  <dcterms:modified xsi:type="dcterms:W3CDTF">2017-11-20T20:55:14Z</dcterms:modified>
</cp:coreProperties>
</file>